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S:\2023\ФОНД ЛІКВІДАЦІЇ\ЗАСІДАННЯ МРГ №3\ПРОТОКОЛ\Нова папка\"/>
    </mc:Choice>
  </mc:AlternateContent>
  <xr:revisionPtr revIDLastSave="0" documentId="13_ncr:1_{C4146129-B935-4240-9E05-48D91A96BC07}" xr6:coauthVersionLast="47" xr6:coauthVersionMax="47" xr10:uidLastSave="{00000000-0000-0000-0000-000000000000}"/>
  <bookViews>
    <workbookView xWindow="-120" yWindow="-120" windowWidth="29040" windowHeight="15840" xr2:uid="{00000000-000D-0000-FFFF-FFFF00000000}"/>
  </bookViews>
  <sheets>
    <sheet name="ФОНД 2023 " sheetId="1" r:id="rId1"/>
  </sheets>
  <definedNames>
    <definedName name="_xlnm._FilterDatabase" localSheetId="0" hidden="1">'ФОНД 2023 '!$A$7:$AC$30</definedName>
  </definedNames>
  <calcPr calcId="181029"/>
  <extLst>
    <ext uri="GoogleSheetsCustomDataVersion2">
      <go:sheetsCustomData xmlns:go="http://customooxmlschemas.google.com/" r:id="rId5" roundtripDataChecksum="OsrvQTa7vekjr/e3nmZ3JMg+uLwPo1ygfxlW/nsVYEE="/>
    </ext>
  </extLst>
</workbook>
</file>

<file path=xl/calcChain.xml><?xml version="1.0" encoding="utf-8"?>
<calcChain xmlns="http://schemas.openxmlformats.org/spreadsheetml/2006/main">
  <c r="O31" i="1" l="1"/>
  <c r="M31" i="1"/>
  <c r="L31" i="1"/>
  <c r="K31" i="1"/>
  <c r="J31" i="1"/>
  <c r="I31" i="1"/>
  <c r="K30" i="1"/>
  <c r="J28" i="1"/>
  <c r="J27" i="1"/>
  <c r="J26" i="1"/>
  <c r="J25" i="1"/>
  <c r="J24" i="1"/>
  <c r="J23" i="1"/>
  <c r="K22" i="1"/>
  <c r="J22" i="1" s="1"/>
  <c r="K21" i="1"/>
  <c r="J21" i="1"/>
  <c r="K20" i="1"/>
  <c r="J20" i="1" s="1"/>
  <c r="K19" i="1"/>
  <c r="K18" i="1"/>
  <c r="K17" i="1"/>
  <c r="K16" i="1"/>
  <c r="K15" i="1"/>
  <c r="K14" i="1"/>
  <c r="K13" i="1"/>
  <c r="O9" i="1"/>
  <c r="M9" i="1"/>
  <c r="M8" i="1" s="1"/>
  <c r="L9" i="1"/>
  <c r="L8" i="1" s="1"/>
  <c r="I9" i="1"/>
  <c r="I8" i="1" s="1"/>
  <c r="O8" i="1" l="1"/>
  <c r="K9" i="1"/>
  <c r="K8" i="1" s="1"/>
  <c r="J9" i="1"/>
  <c r="J8" i="1" s="1"/>
</calcChain>
</file>

<file path=xl/sharedStrings.xml><?xml version="1.0" encoding="utf-8"?>
<sst xmlns="http://schemas.openxmlformats.org/spreadsheetml/2006/main" count="265" uniqueCount="156">
  <si>
    <t xml:space="preserve"> Перелік проєктів (об’єктів, заходів), на які пропонується виділити кошти Фонду ліквідації наслідків збройної агресії за результатами пріоритизації </t>
  </si>
  <si>
    <t>№ п/п</t>
  </si>
  <si>
    <t>Назва проєкту (об’єкту, заходу), який запропоновано реалізовувати за рахунок коштів Фонду</t>
  </si>
  <si>
    <t>Назва територіальної громади</t>
  </si>
  <si>
    <t>Назва населеного пункту</t>
  </si>
  <si>
    <t>Період реалізації (рік початку і закінчення)</t>
  </si>
  <si>
    <t>Результатив-ність (для проектів будівництва, потужність, відповідних одиниць)</t>
  </si>
  <si>
    <t>Вид робіт (нове будівництво, реконструкція, реставрація, капітальний ремонт), 
поточний ремонт (для житлових будівель)</t>
  </si>
  <si>
    <r>
      <rPr>
        <b/>
        <sz val="14"/>
        <color theme="1"/>
        <rFont val="Times New Roman"/>
        <family val="1"/>
        <charset val="204"/>
      </rPr>
      <t>Пропозиції щодо головного розпорядника бюджетних коштів</t>
    </r>
    <r>
      <rPr>
        <sz val="14"/>
        <color theme="1"/>
        <rFont val="Times New Roman"/>
        <family val="1"/>
        <charset val="204"/>
      </rPr>
      <t xml:space="preserve">, якому виділяються кошти Фонду  </t>
    </r>
  </si>
  <si>
    <t>Кошторисна вартість/орієнтовна кошторисна вартість об’єкта,
тис. гривень</t>
  </si>
  <si>
    <t>Обсяг фінансування у 2023 році, тис. гривень</t>
  </si>
  <si>
    <t>Форма власності</t>
  </si>
  <si>
    <t>Заповнюється для проєктів будівництва</t>
  </si>
  <si>
    <t xml:space="preserve">Напрям використання коштів Фонду, відповідно до Порядку використання коштів Фонду (постанова КМУ від 10.02.2023 № 118 із змінами), № та назва    </t>
  </si>
  <si>
    <t>Чи було пошкоджено\зруйновано об’єкт внаслідок військової агресії рф (так, ні)</t>
  </si>
  <si>
    <t>У разі відповіді "Так" у графі 19, вказати реєстр.№ об'єкта в Державному реєстру майна, пошкодженого та знищеного внаслідок бойових дій, терористичних актів, диверсій, спричинених збройною агресією Російської Федерації</t>
  </si>
  <si>
    <t xml:space="preserve"> ID проєкту в Єдиній цифровій інтегрованій інформаційно-аналітичній системі управління процесом відбудови інфраструктури </t>
  </si>
  <si>
    <t>Затвреджено програму комплексного відновлення області (відповідно до постанови КМУ від 14.10.2022 № 1159)
(так/ні)</t>
  </si>
  <si>
    <t>У разі відповіді "Так" у графі 22</t>
  </si>
  <si>
    <t>Затвреджено  програму комплексного відновлення території територіальної громади (її частини), (відповідно до постанови КМУ від 14.10.2022 № 1159)
(так/ні)</t>
  </si>
  <si>
    <t>У разі відповіді "Так" у графі 24</t>
  </si>
  <si>
    <t>Соціальна складова проєкту</t>
  </si>
  <si>
    <t>Примітка</t>
  </si>
  <si>
    <t>Усього</t>
  </si>
  <si>
    <t>Залишок на 01.01.23</t>
  </si>
  <si>
    <t>у тому числі</t>
  </si>
  <si>
    <t>Найменування експертної організації, дата, № експертизи (у разі наявності)</t>
  </si>
  <si>
    <t>Рішення щодо затвердження проекту будівництва</t>
  </si>
  <si>
    <t xml:space="preserve">Вказати номер проєкту (об’єкту, заходу) у плані  виконання програми комплексного відновлення області </t>
  </si>
  <si>
    <t xml:space="preserve">Вказати номер проєкту (об’єкту, заходу) у плані  програми комплексного відновлення території територіальної громади (її частини) </t>
  </si>
  <si>
    <t>Кількість осіб, які користува-тимуться послугою</t>
  </si>
  <si>
    <t>у тому числі ВПО</t>
  </si>
  <si>
    <t xml:space="preserve">коштів Фонду </t>
  </si>
  <si>
    <t>коштів місцевого бюджету</t>
  </si>
  <si>
    <t>інших джерел</t>
  </si>
  <si>
    <t>назва джерела (програми)</t>
  </si>
  <si>
    <t>обсяг фінансування</t>
  </si>
  <si>
    <t>РАЗОМ</t>
  </si>
  <si>
    <t>х</t>
  </si>
  <si>
    <t>Харківська область</t>
  </si>
  <si>
    <t>Проєкти будівництва</t>
  </si>
  <si>
    <t>ЖИТЛОВІ БУДІВЛІ</t>
  </si>
  <si>
    <t>1.1.</t>
  </si>
  <si>
    <t>Багатоквартирні житлові будинки</t>
  </si>
  <si>
    <t>Аварійно-відновлювальні  роботи (капітальний ремонт) багатоквартирного житлового будинку за адресою: вул. Шкільна, 1 в с. Мілова Міловського старостинського округу Балаклійської територіальної громади Ізюмського району Харківської області</t>
  </si>
  <si>
    <t>Балаклійська</t>
  </si>
  <si>
    <t>с. Мілова</t>
  </si>
  <si>
    <t>2023-2024</t>
  </si>
  <si>
    <t>1719,3 м. кв.</t>
  </si>
  <si>
    <t>капітальний ремонт</t>
  </si>
  <si>
    <t>Балаклійська міська військова адміністрація</t>
  </si>
  <si>
    <t>Комунальна</t>
  </si>
  <si>
    <t>п.п.8 п. 2 відновлення пошкоджених об'єктів житлового (у тому числі будинки дачні та садові) та громадського призначення</t>
  </si>
  <si>
    <t>так</t>
  </si>
  <si>
    <t>ОНМ-29.06.2023-144523</t>
  </si>
  <si>
    <t>BR-2/6/23- 04058628-7366</t>
  </si>
  <si>
    <t xml:space="preserve">Аварійно-відновлювальні  роботи (капітальний ремонт) багатоквартирного житлового будинку за адресою: вул. Шкільна, 2 в с. Мілова Міловського старостинського округу Балаклійської територіальної громади Ізюмського району Харківської області </t>
  </si>
  <si>
    <t>2086,5 м.кв</t>
  </si>
  <si>
    <t xml:space="preserve">Балаклійська міська військова адміністрація </t>
  </si>
  <si>
    <t>ОНМ-30.06.2023-146445</t>
  </si>
  <si>
    <t>BR-2/6/23- 04058628-7367</t>
  </si>
  <si>
    <t xml:space="preserve">Аварійно-відновлювальні  роботи (капітальний ремонт) багатоквартирного житлового будинку за адресою: вул. Шкільна, 4 в с. Мілова Міловського старостинського округу Балаклійської територіальної громади Ізюмського району Харківської області </t>
  </si>
  <si>
    <t>2434,1 м кв.</t>
  </si>
  <si>
    <t>Балаклійська міська військова адміністрація Ізюмського району Харківської області</t>
  </si>
  <si>
    <t>ОНМ-30.06.2023-146447</t>
  </si>
  <si>
    <t>BR-2/6/23- 04058628-7368</t>
  </si>
  <si>
    <t xml:space="preserve">Аварійно-відновлювальні  роботи (капітальний ремонт) багатоквартирного житлового будинку за адресою: вул. Шкільна, 6 в с. Мілова Міловського старостинського округу Балаклійської територіальної громади Ізюмського району Харківської області </t>
  </si>
  <si>
    <t>2504,1 м кв.</t>
  </si>
  <si>
    <t>ОНМ-30.06.2023-146451</t>
  </si>
  <si>
    <t>BR-2/6/23- 04058628-7369</t>
  </si>
  <si>
    <t>Аварійно-відновлювальні  роботи (капітальний ремонт) багатоквартирного житлового будинку за адресою: вул. Арсенальна, 7 в м. Балаклія  Ізюмського району Харківської області</t>
  </si>
  <si>
    <t>м. Балаклія</t>
  </si>
  <si>
    <t>835,6 м кв.</t>
  </si>
  <si>
    <t>ОНМ-22.05.2023-92091</t>
  </si>
  <si>
    <t xml:space="preserve">BR-4/6/23- 04058628-7401 </t>
  </si>
  <si>
    <t>Аварійно-відновлювальні  роботи (капітальний ремонт) багатоквартирного житлового будинку за адресою: вул. Арсенальна, 27 в м. Балаклія  Ізюмського району Харківської області</t>
  </si>
  <si>
    <t>3474,8 м кв.</t>
  </si>
  <si>
    <t>BR-4/6/23- 04058628-7402</t>
  </si>
  <si>
    <t>Аварійно-відновлювальні  роботи (капітальний ремонт) багатоквартирного житлового будинку за адресою: вул. Арсенальна, 28 в м. Балаклія  Ізюмського району Харківської області</t>
  </si>
  <si>
    <t>3474,8 м. кв.</t>
  </si>
  <si>
    <t>ОНМ-25.05.2023-97765</t>
  </si>
  <si>
    <t xml:space="preserve">BR-4/6/23- 04058628-7403 </t>
  </si>
  <si>
    <t>Аварійно-відновлювальні роботи (капітальний ремонт) багатоквартирного житлового будинку за адресою:Харківська область, Ізюмський район, м.Ізюм, вул.Степана Бандери,2</t>
  </si>
  <si>
    <t xml:space="preserve">Ізюмська 
</t>
  </si>
  <si>
    <t>місто Ізюм</t>
  </si>
  <si>
    <t>6118,6 м.кв.</t>
  </si>
  <si>
    <t>Ізюмська міська рада</t>
  </si>
  <si>
    <t>комунальна</t>
  </si>
  <si>
    <t>ОНМ-13.06.2023-123867</t>
  </si>
  <si>
    <t>BR-4/6/23-26201641-7387</t>
  </si>
  <si>
    <t>ні</t>
  </si>
  <si>
    <t>Аварійно - відновлювальні роботи (капітальний ремонт) багатоквартирного житлового будинку за дресою:Харківська область, Ізюмський район, м.Ізюм, вул. Покровська,36</t>
  </si>
  <si>
    <t xml:space="preserve">Ізюмська </t>
  </si>
  <si>
    <t>3434 м.кв.</t>
  </si>
  <si>
    <t>ОНМ-04.05.2023-67491</t>
  </si>
  <si>
    <t>BR-4/6/23-26201641-7394</t>
  </si>
  <si>
    <t>Аварійно - відновлювальні роботи (капітальний ремонт) багатоквартирного житлового будинку за дресою:Харківська область, Ізюмський район, м.Ізюм, вул. Васильківського,2</t>
  </si>
  <si>
    <t xml:space="preserve">Ізюмська
</t>
  </si>
  <si>
    <t>2853,9м.кв.</t>
  </si>
  <si>
    <t>ОНМ-04.07.2023-149182</t>
  </si>
  <si>
    <t>BR-4/6/23-26201641-7397</t>
  </si>
  <si>
    <t>Аварійно-відновлювальні роботи (капітальний ремонт) багатоквартирного житлового будинку за адресою: Харківська область, Ізюмський район, м. Ізюм, вул. Гоголя, 12</t>
  </si>
  <si>
    <t>Ізюмська</t>
  </si>
  <si>
    <t>м. Ізюм</t>
  </si>
  <si>
    <t>1584м.кв</t>
  </si>
  <si>
    <t>Харківська обласна військова адміністрація</t>
  </si>
  <si>
    <t>ОНМ-30.06.2023-146081</t>
  </si>
  <si>
    <t>BR-25/6/23-04014080-8415</t>
  </si>
  <si>
    <t>Аварійно-відновлювальні роботи (капітальний ремонт) багатоквартирного житлового будинку за адресою: Харківська область, Ізюмський район, м. Ізюм, вул. Гоголя, 3</t>
  </si>
  <si>
    <t>2170м.кв</t>
  </si>
  <si>
    <t>ОНМ-30.06.2023-145916</t>
  </si>
  <si>
    <t>BR-25/6/23-04014080-8416</t>
  </si>
  <si>
    <t>Аварійно-відновлювальні роботи (капітальний ремонт) багатоквартирного житлового будинку за адресою: Харківська область, Ізюмський район, м. Ізюм, вул. Гоголя, 1</t>
  </si>
  <si>
    <t>5760м.кв</t>
  </si>
  <si>
    <t>ОНМ-30.06.2023-145892</t>
  </si>
  <si>
    <t>BR-25/6/23-04014080-8417</t>
  </si>
  <si>
    <t>Аварійно - відновлювальні роботи (капітальний ремонт) багатоквартирного житлового будинку за адресою:Харківська область, Харківський район, с. Руська Лозова, вул. ХПФ, 1</t>
  </si>
  <si>
    <t>Дергачівська</t>
  </si>
  <si>
    <t>с. Руська Лозова</t>
  </si>
  <si>
    <t>797м.кв</t>
  </si>
  <si>
    <t>ОНМ-07.06.2023-115923</t>
  </si>
  <si>
    <t>BR-25/6/23-04014080-8420</t>
  </si>
  <si>
    <t> Аварійно - відновлювальні роботи (капітальний ремонт) багатоквартирного житлового будинку за адресою:Харківська область, Харківський район, с. Руська Лозова, вул. ХПФ, 2</t>
  </si>
  <si>
    <t>469м.кв</t>
  </si>
  <si>
    <t>ОНМ-07.06.2023-115960</t>
  </si>
  <si>
    <t>BR-25/6/23-04014080-8421</t>
  </si>
  <si>
    <t>Аварійно - відновлювальні роботи (капітальний ремонт) багатоквартирного житлового будинку за адресою:Харківська область, Харківський район, с. Руська Лозова, вул. ХПФ, 4</t>
  </si>
  <si>
    <t>798м.кв</t>
  </si>
  <si>
    <t>ОНМ-07.06.2023-115986</t>
  </si>
  <si>
    <t>BR-25/6/23-04014080-8423</t>
  </si>
  <si>
    <t>ОБ’ЄКТИ ІНФРАСТРУКТУРИ  (надання послуг з водопостачання, водовідведення, виробництва теплової енергії, теплопостачання, електропостачання)</t>
  </si>
  <si>
    <t>"Реконструкція водоводу д=600 мм у дві нитки від врізної камери магістрального водоводу Кочеток-Харків по вул. Мухіна до розподільчої камери на пров. Зачуговському в м. Чугуїв Харківської області. Коригування 2 (аварійно-відновлювальні роботи)"</t>
  </si>
  <si>
    <t>Чугуївська міська рада</t>
  </si>
  <si>
    <t>м. Чугуїв</t>
  </si>
  <si>
    <t>1827,5 м водопроводу</t>
  </si>
  <si>
    <t>Реконструкція</t>
  </si>
  <si>
    <t xml:space="preserve"> Харківська обласна військова адміністрація</t>
  </si>
  <si>
    <t>ВОКУ "Служба технічного нагляду за обєктами житлово-комунального господарства" від 22.11.2022 № 04-07-0242</t>
  </si>
  <si>
    <t>наказ від 15.12.2022 № 82</t>
  </si>
  <si>
    <t>2. будівництво об’єктів інфраструктури, зокрема пов’язаних з наданням послуг з водопостачання, водовідведення, виробництва теплової енергії, теплопостачання, електропостачання</t>
  </si>
  <si>
    <t>ОНМ-08.05.2023-71496</t>
  </si>
  <si>
    <t>RE-6/4/23-23912956-5067</t>
  </si>
  <si>
    <t>32,8 тис. громадян</t>
  </si>
  <si>
    <t>7,3 тис. громадян</t>
  </si>
  <si>
    <t>Донецька область</t>
  </si>
  <si>
    <t>ГРОМАДСЬКІ БУДІВЛІ</t>
  </si>
  <si>
    <t>Капітальний ремонт споруди цивільного захисту (ПРУ №17644) дошкільного навчального закладу №34 "Вуглик" відділу освіти Добропільської міської ради, розташованого за адресою: м. Добропілля, м-н Молодіжний, 40</t>
  </si>
  <si>
    <t>Добропільська міська територіальна громада (UA14160070000097326)</t>
  </si>
  <si>
    <t>м. Добропілля</t>
  </si>
  <si>
    <t>Загальна площа ПРУ: 639,43 м.кв, місткість укриття: 209 осіб</t>
  </si>
  <si>
    <t>Добропільська міська військова адміністрація (бюджет Добропільської міської територіальної громади)</t>
  </si>
  <si>
    <t>ТОВ «Центр комплексних експертизпроектів», 14 червня 2023 року, № 345/КЕ/2023</t>
  </si>
  <si>
    <t>Наказ відділу освіти Добропільської міської ради № 26 від 26 червня 2023 року</t>
  </si>
  <si>
    <t>п.2, п.п.1 (будівництво (нове будівництво, реконструкцію, реставрацію, капітальний ремонт) громадських будинків та споруд (з урахуванням вимог безпеки щодо захисних споруд цивільного захисту та військових об’єктів (споруд, будинків, позицій, казарм, складів, доріг тощо), захисних споруд цивільного захисту та військових об’єктів (споруд, будинків, позицій, казарм, складів, доріг тощо)</t>
  </si>
  <si>
    <t>BR-20/6/23-44836120-8334</t>
  </si>
  <si>
    <t>Додаток до протоколу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</si>
</sst>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
  </numFmts>
  <fonts count="22">
    <font>
      <sz val="11"/>
      <color rgb="FF000000"/>
      <name val="Calibri"/>
      <scheme val="minor"/>
    </font>
    <font>
      <b/>
      <sz val="26"/>
      <color theme="1"/>
      <name val="Times New Roman"/>
      <family val="1"/>
      <charset val="204"/>
    </font>
    <font>
      <sz val="12"/>
      <color theme="1"/>
      <name val="Times New Roman"/>
      <family val="1"/>
      <charset val="204"/>
    </font>
    <font>
      <sz val="14"/>
      <color theme="1"/>
      <name val="Times New Roman"/>
      <family val="1"/>
      <charset val="204"/>
    </font>
    <font>
      <sz val="11"/>
      <name val="Calibri"/>
      <family val="2"/>
      <charset val="204"/>
    </font>
    <font>
      <sz val="16"/>
      <color theme="1"/>
      <name val="Times New Roman"/>
      <family val="1"/>
      <charset val="204"/>
    </font>
    <font>
      <sz val="11"/>
      <color theme="1"/>
      <name val="Times New Roman"/>
      <family val="1"/>
      <charset val="204"/>
    </font>
    <font>
      <b/>
      <sz val="18"/>
      <color theme="1"/>
      <name val="Times New Roman"/>
      <family val="1"/>
      <charset val="204"/>
    </font>
    <font>
      <b/>
      <sz val="10"/>
      <color theme="1"/>
      <name val="Times New Roman"/>
      <family val="1"/>
      <charset val="204"/>
    </font>
    <font>
      <b/>
      <sz val="14"/>
      <color theme="1"/>
      <name val="Times New Roman"/>
      <family val="1"/>
      <charset val="204"/>
    </font>
    <font>
      <b/>
      <sz val="15"/>
      <color theme="1"/>
      <name val="Times New Roman"/>
      <family val="1"/>
      <charset val="204"/>
    </font>
    <font>
      <sz val="10"/>
      <color theme="1"/>
      <name val="Times New Roman"/>
      <family val="1"/>
      <charset val="204"/>
    </font>
    <font>
      <b/>
      <sz val="16"/>
      <color theme="1"/>
      <name val="Times New Roman"/>
      <family val="1"/>
      <charset val="204"/>
    </font>
    <font>
      <sz val="15"/>
      <color theme="1"/>
      <name val="Times New Roman"/>
      <family val="1"/>
      <charset val="204"/>
    </font>
    <font>
      <sz val="10"/>
      <color theme="1"/>
      <name val="Arimo"/>
    </font>
    <font>
      <sz val="15"/>
      <color theme="1"/>
      <name val="Arimo"/>
    </font>
    <font>
      <sz val="12"/>
      <color rgb="FF000000"/>
      <name val="Times New Roman"/>
      <family val="1"/>
      <charset val="204"/>
    </font>
    <font>
      <sz val="14"/>
      <color rgb="FF000000"/>
      <name val="Times New Roman"/>
      <family val="1"/>
      <charset val="204"/>
    </font>
    <font>
      <sz val="12"/>
      <color rgb="FF333333"/>
      <name val="Times New Roman"/>
      <family val="1"/>
      <charset val="204"/>
    </font>
    <font>
      <sz val="17"/>
      <color theme="1"/>
      <name val="Times New Roman"/>
      <family val="1"/>
      <charset val="204"/>
    </font>
    <font>
      <sz val="16"/>
      <color theme="1"/>
      <name val="Arimo"/>
    </font>
    <font>
      <sz val="22"/>
      <color rgb="FF000000"/>
      <name val="Calibri"/>
      <family val="2"/>
      <charset val="204"/>
      <scheme val="minor"/>
    </font>
  </fonts>
  <fills count="5">
    <fill>
      <patternFill patternType="none"/>
    </fill>
    <fill>
      <patternFill patternType="gray125"/>
    </fill>
    <fill>
      <patternFill patternType="solid">
        <fgColor theme="8"/>
        <bgColor theme="8"/>
      </patternFill>
    </fill>
    <fill>
      <patternFill patternType="solid">
        <fgColor rgb="FFFFFF00"/>
        <bgColor rgb="FFFFFF00"/>
      </patternFill>
    </fill>
    <fill>
      <patternFill patternType="solid">
        <fgColor rgb="FF92D050"/>
        <bgColor rgb="FF92D050"/>
      </patternFill>
    </fill>
  </fills>
  <borders count="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101">
    <xf numFmtId="0" fontId="0" fillId="0" borderId="0" xfId="0"/>
    <xf numFmtId="0" fontId="3" fillId="0" borderId="5" xfId="0" applyFont="1" applyBorder="1" applyAlignment="1">
      <alignment horizontal="center" vertical="center" wrapText="1"/>
    </xf>
    <xf numFmtId="164" fontId="6"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6" fillId="0" borderId="5" xfId="0" applyFont="1" applyBorder="1" applyAlignment="1">
      <alignment horizontal="center" vertical="center"/>
    </xf>
    <xf numFmtId="0" fontId="6" fillId="2" borderId="5" xfId="0" applyFont="1" applyFill="1" applyBorder="1" applyAlignment="1">
      <alignment horizontal="center" vertical="center"/>
    </xf>
    <xf numFmtId="0" fontId="7" fillId="2" borderId="5" xfId="0" applyFont="1" applyFill="1" applyBorder="1" applyAlignment="1">
      <alignment horizontal="center" vertical="center"/>
    </xf>
    <xf numFmtId="165" fontId="7" fillId="2" borderId="5" xfId="0" applyNumberFormat="1" applyFont="1" applyFill="1" applyBorder="1" applyAlignment="1">
      <alignment horizontal="center" vertical="center"/>
    </xf>
    <xf numFmtId="0" fontId="8" fillId="3" borderId="5" xfId="0" applyFont="1" applyFill="1" applyBorder="1" applyAlignment="1">
      <alignment horizontal="center" vertical="center"/>
    </xf>
    <xf numFmtId="0" fontId="7" fillId="3" borderId="5" xfId="0" applyFont="1" applyFill="1" applyBorder="1" applyAlignment="1">
      <alignment horizontal="center" vertical="center"/>
    </xf>
    <xf numFmtId="0" fontId="9" fillId="3" borderId="5" xfId="0" applyFont="1" applyFill="1" applyBorder="1" applyAlignment="1">
      <alignment horizontal="left" vertical="center" wrapText="1"/>
    </xf>
    <xf numFmtId="0" fontId="9" fillId="3" borderId="5" xfId="0" applyFont="1" applyFill="1" applyBorder="1" applyAlignment="1">
      <alignment horizontal="center" vertical="center" wrapText="1"/>
    </xf>
    <xf numFmtId="165" fontId="10" fillId="3" borderId="5" xfId="0" applyNumberFormat="1" applyFont="1" applyFill="1" applyBorder="1" applyAlignment="1">
      <alignment horizontal="center" vertical="center"/>
    </xf>
    <xf numFmtId="0" fontId="9" fillId="3" borderId="5" xfId="0" applyFont="1" applyFill="1" applyBorder="1" applyAlignment="1">
      <alignment horizontal="center" vertical="center" textRotation="90"/>
    </xf>
    <xf numFmtId="165" fontId="8" fillId="3" borderId="5" xfId="0" applyNumberFormat="1" applyFont="1" applyFill="1" applyBorder="1" applyAlignment="1">
      <alignment horizontal="center" vertical="center"/>
    </xf>
    <xf numFmtId="2" fontId="11" fillId="4" borderId="5" xfId="0" applyNumberFormat="1" applyFont="1" applyFill="1" applyBorder="1" applyAlignment="1">
      <alignment horizontal="center" vertical="center"/>
    </xf>
    <xf numFmtId="0" fontId="12" fillId="4" borderId="5" xfId="0" applyFont="1" applyFill="1" applyBorder="1" applyAlignment="1">
      <alignment horizontal="center" vertical="center"/>
    </xf>
    <xf numFmtId="0" fontId="11" fillId="4" borderId="5" xfId="0" applyFont="1" applyFill="1" applyBorder="1" applyAlignment="1">
      <alignment horizontal="center" vertical="center"/>
    </xf>
    <xf numFmtId="0" fontId="13" fillId="4" borderId="5" xfId="0" applyFont="1" applyFill="1" applyBorder="1" applyAlignment="1">
      <alignment horizontal="left" wrapText="1"/>
    </xf>
    <xf numFmtId="0" fontId="14" fillId="4" borderId="5" xfId="0" applyFont="1" applyFill="1" applyBorder="1" applyAlignment="1">
      <alignment wrapText="1"/>
    </xf>
    <xf numFmtId="0" fontId="15" fillId="4" borderId="5" xfId="0" applyFont="1" applyFill="1" applyBorder="1"/>
    <xf numFmtId="165" fontId="10" fillId="4" borderId="5" xfId="0" applyNumberFormat="1" applyFont="1" applyFill="1" applyBorder="1" applyAlignment="1">
      <alignment horizontal="center" vertical="center"/>
    </xf>
    <xf numFmtId="165" fontId="15" fillId="4" borderId="5" xfId="0" applyNumberFormat="1" applyFont="1" applyFill="1" applyBorder="1"/>
    <xf numFmtId="0" fontId="14" fillId="4" borderId="5" xfId="0" applyFont="1" applyFill="1" applyBorder="1" applyAlignment="1">
      <alignment horizontal="center" vertical="center" textRotation="90"/>
    </xf>
    <xf numFmtId="0" fontId="14" fillId="4" borderId="5" xfId="0" applyFont="1" applyFill="1" applyBorder="1"/>
    <xf numFmtId="0" fontId="14" fillId="0" borderId="5" xfId="0" applyFont="1" applyBorder="1"/>
    <xf numFmtId="1" fontId="3" fillId="4" borderId="5" xfId="0" applyNumberFormat="1" applyFont="1" applyFill="1" applyBorder="1" applyAlignment="1">
      <alignment horizontal="center" vertical="center"/>
    </xf>
    <xf numFmtId="0" fontId="12" fillId="4" borderId="5" xfId="0" applyFont="1" applyFill="1" applyBorder="1" applyAlignment="1">
      <alignment horizontal="left" vertical="center"/>
    </xf>
    <xf numFmtId="0" fontId="3" fillId="4" borderId="5" xfId="0" applyFont="1" applyFill="1" applyBorder="1" applyAlignment="1">
      <alignment horizontal="center" vertical="center"/>
    </xf>
    <xf numFmtId="0" fontId="5" fillId="4" borderId="5" xfId="0" applyFont="1" applyFill="1" applyBorder="1" applyAlignment="1">
      <alignment horizontal="left" vertical="center" wrapText="1"/>
    </xf>
    <xf numFmtId="0" fontId="5" fillId="4"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165" fontId="5" fillId="4" borderId="5" xfId="0" applyNumberFormat="1" applyFont="1" applyFill="1" applyBorder="1" applyAlignment="1">
      <alignment horizontal="center" vertical="center"/>
    </xf>
    <xf numFmtId="165" fontId="12" fillId="4" borderId="5" xfId="0" applyNumberFormat="1" applyFont="1" applyFill="1" applyBorder="1" applyAlignment="1">
      <alignment horizontal="center" vertical="center"/>
    </xf>
    <xf numFmtId="164" fontId="13" fillId="4" borderId="5" xfId="0" applyNumberFormat="1" applyFont="1" applyFill="1" applyBorder="1" applyAlignment="1">
      <alignment horizontal="center" vertical="center"/>
    </xf>
    <xf numFmtId="0" fontId="13" fillId="4" borderId="5" xfId="0" applyFont="1" applyFill="1" applyBorder="1" applyAlignment="1">
      <alignment horizontal="center" vertical="center"/>
    </xf>
    <xf numFmtId="0" fontId="2" fillId="4" borderId="5" xfId="0" applyFont="1" applyFill="1" applyBorder="1" applyAlignment="1">
      <alignment horizontal="center" vertical="center" textRotation="90" wrapText="1"/>
    </xf>
    <xf numFmtId="165" fontId="2" fillId="4" borderId="5" xfId="0" applyNumberFormat="1" applyFont="1" applyFill="1" applyBorder="1" applyAlignment="1">
      <alignment horizontal="center" vertical="center" wrapText="1"/>
    </xf>
    <xf numFmtId="0" fontId="2" fillId="4" borderId="5" xfId="0" applyFont="1" applyFill="1" applyBorder="1" applyAlignment="1">
      <alignment horizontal="left" vertical="center" wrapText="1"/>
    </xf>
    <xf numFmtId="0" fontId="2" fillId="0" borderId="5" xfId="0" applyFont="1" applyBorder="1" applyAlignment="1">
      <alignment horizontal="left" vertical="center" wrapText="1"/>
    </xf>
    <xf numFmtId="0" fontId="3" fillId="4" borderId="5" xfId="0" applyFont="1" applyFill="1" applyBorder="1" applyAlignment="1">
      <alignment horizontal="center" vertical="center" wrapText="1"/>
    </xf>
    <xf numFmtId="2" fontId="3" fillId="4" borderId="5" xfId="0" applyNumberFormat="1" applyFont="1" applyFill="1" applyBorder="1" applyAlignment="1">
      <alignment horizontal="center" vertical="center"/>
    </xf>
    <xf numFmtId="0" fontId="3" fillId="4" borderId="5" xfId="0" applyFont="1" applyFill="1" applyBorder="1" applyAlignment="1">
      <alignment horizontal="left" vertical="center"/>
    </xf>
    <xf numFmtId="0" fontId="2" fillId="0" borderId="5" xfId="0" applyFont="1" applyBorder="1" applyAlignment="1">
      <alignment horizontal="center" vertical="center"/>
    </xf>
    <xf numFmtId="0" fontId="3" fillId="0" borderId="5" xfId="0" applyFont="1" applyBorder="1" applyAlignment="1">
      <alignment horizontal="center" vertical="center"/>
    </xf>
    <xf numFmtId="165" fontId="3" fillId="0" borderId="5" xfId="0" applyNumberFormat="1" applyFont="1" applyBorder="1" applyAlignment="1">
      <alignment horizontal="center" vertical="center"/>
    </xf>
    <xf numFmtId="164" fontId="14" fillId="0" borderId="5" xfId="0" applyNumberFormat="1" applyFont="1" applyBorder="1" applyAlignment="1">
      <alignment horizontal="center"/>
    </xf>
    <xf numFmtId="0" fontId="14" fillId="0" borderId="5" xfId="0" applyFont="1" applyBorder="1" applyAlignment="1">
      <alignment horizontal="center"/>
    </xf>
    <xf numFmtId="0" fontId="2" fillId="0" borderId="5" xfId="0" applyFont="1" applyBorder="1" applyAlignment="1">
      <alignment horizontal="center" vertical="center" textRotation="90" wrapText="1"/>
    </xf>
    <xf numFmtId="165" fontId="2" fillId="0" borderId="5" xfId="0" applyNumberFormat="1" applyFont="1" applyBorder="1" applyAlignment="1">
      <alignment horizontal="center" vertical="center" wrapText="1"/>
    </xf>
    <xf numFmtId="0" fontId="3" fillId="0" borderId="5" xfId="0" applyFont="1" applyBorder="1" applyAlignment="1">
      <alignment vertical="center" wrapText="1"/>
    </xf>
    <xf numFmtId="0" fontId="16" fillId="0" borderId="5" xfId="0" applyFont="1" applyBorder="1" applyAlignment="1">
      <alignment horizontal="center" vertical="center" wrapText="1"/>
    </xf>
    <xf numFmtId="166" fontId="2" fillId="0" borderId="5" xfId="0" applyNumberFormat="1" applyFont="1" applyBorder="1" applyAlignment="1">
      <alignment horizontal="center" vertical="center" wrapText="1"/>
    </xf>
    <xf numFmtId="165" fontId="2" fillId="0" borderId="5" xfId="0" applyNumberFormat="1" applyFont="1" applyBorder="1" applyAlignment="1">
      <alignment horizontal="center" vertical="center"/>
    </xf>
    <xf numFmtId="164" fontId="2" fillId="0" borderId="5" xfId="0" applyNumberFormat="1" applyFont="1" applyBorder="1" applyAlignment="1">
      <alignment horizontal="center" vertical="center"/>
    </xf>
    <xf numFmtId="1" fontId="2" fillId="0" borderId="5" xfId="0" applyNumberFormat="1" applyFont="1" applyBorder="1" applyAlignment="1">
      <alignment horizontal="center" vertical="center" wrapText="1"/>
    </xf>
    <xf numFmtId="0" fontId="2" fillId="0" borderId="5" xfId="0" applyFont="1" applyBorder="1" applyAlignment="1">
      <alignment horizontal="center" wrapText="1"/>
    </xf>
    <xf numFmtId="0" fontId="17" fillId="0" borderId="5" xfId="0" applyFont="1" applyBorder="1" applyAlignment="1">
      <alignment horizontal="center" vertical="center" wrapText="1"/>
    </xf>
    <xf numFmtId="0" fontId="3" fillId="0" borderId="5" xfId="0" applyFont="1" applyBorder="1" applyAlignment="1">
      <alignment horizontal="left" vertical="center" wrapText="1"/>
    </xf>
    <xf numFmtId="164" fontId="3" fillId="0" borderId="5" xfId="0" applyNumberFormat="1" applyFont="1" applyBorder="1" applyAlignment="1">
      <alignment horizontal="center" vertical="center"/>
    </xf>
    <xf numFmtId="0" fontId="3" fillId="0" borderId="5" xfId="0" applyFont="1" applyBorder="1" applyAlignment="1">
      <alignment horizontal="center" vertical="center" textRotation="90" wrapText="1"/>
    </xf>
    <xf numFmtId="165" fontId="3" fillId="0" borderId="5" xfId="0" applyNumberFormat="1" applyFont="1" applyBorder="1" applyAlignment="1">
      <alignment horizontal="center" vertical="center" wrapText="1"/>
    </xf>
    <xf numFmtId="0" fontId="9" fillId="4" borderId="5" xfId="0" applyFont="1" applyFill="1" applyBorder="1" applyAlignment="1">
      <alignment horizontal="left" vertical="center" wrapText="1"/>
    </xf>
    <xf numFmtId="1" fontId="2" fillId="0" borderId="5" xfId="0" applyNumberFormat="1" applyFont="1" applyBorder="1" applyAlignment="1">
      <alignment horizontal="center" vertical="center"/>
    </xf>
    <xf numFmtId="0" fontId="2" fillId="0" borderId="5" xfId="0" applyFont="1" applyBorder="1" applyAlignment="1">
      <alignment vertical="center" wrapText="1"/>
    </xf>
    <xf numFmtId="166" fontId="2" fillId="0" borderId="5" xfId="0" applyNumberFormat="1" applyFont="1" applyBorder="1" applyAlignment="1">
      <alignment horizontal="center" vertical="center"/>
    </xf>
    <xf numFmtId="0" fontId="18" fillId="0" borderId="5" xfId="0" applyFont="1" applyBorder="1" applyAlignment="1">
      <alignment horizontal="center" vertical="center" wrapText="1"/>
    </xf>
    <xf numFmtId="1" fontId="2" fillId="3" borderId="5" xfId="0" applyNumberFormat="1" applyFont="1" applyFill="1" applyBorder="1" applyAlignment="1">
      <alignment horizontal="center" vertical="center"/>
    </xf>
    <xf numFmtId="0" fontId="2" fillId="3" borderId="5" xfId="0" applyFont="1" applyFill="1" applyBorder="1" applyAlignment="1">
      <alignment horizontal="center" vertical="center" wrapText="1"/>
    </xf>
    <xf numFmtId="0" fontId="2" fillId="3" borderId="5" xfId="0" applyFont="1" applyFill="1" applyBorder="1" applyAlignment="1">
      <alignment horizontal="center" vertical="center" textRotation="90" wrapText="1"/>
    </xf>
    <xf numFmtId="165" fontId="2" fillId="3" borderId="5" xfId="0" applyNumberFormat="1" applyFont="1" applyFill="1" applyBorder="1" applyAlignment="1">
      <alignment horizontal="center" vertical="center" wrapText="1"/>
    </xf>
    <xf numFmtId="0" fontId="18" fillId="3" borderId="5" xfId="0" applyFont="1" applyFill="1" applyBorder="1" applyAlignment="1">
      <alignment horizontal="center" vertical="center" wrapText="1"/>
    </xf>
    <xf numFmtId="0" fontId="2" fillId="3" borderId="5" xfId="0" applyFont="1" applyFill="1" applyBorder="1" applyAlignment="1">
      <alignment horizontal="left" vertical="center" wrapText="1"/>
    </xf>
    <xf numFmtId="1" fontId="9" fillId="4" borderId="5" xfId="0" applyNumberFormat="1" applyFont="1" applyFill="1" applyBorder="1" applyAlignment="1">
      <alignment horizontal="center" vertical="center"/>
    </xf>
    <xf numFmtId="0" fontId="9" fillId="4" borderId="5" xfId="0" applyFont="1" applyFill="1" applyBorder="1" applyAlignment="1">
      <alignment horizontal="left" vertical="center"/>
    </xf>
    <xf numFmtId="4" fontId="5" fillId="4" borderId="5" xfId="0" applyNumberFormat="1" applyFont="1" applyFill="1" applyBorder="1" applyAlignment="1">
      <alignment horizontal="center" vertical="center"/>
    </xf>
    <xf numFmtId="4" fontId="12" fillId="4" borderId="5" xfId="0" applyNumberFormat="1" applyFont="1" applyFill="1" applyBorder="1" applyAlignment="1">
      <alignment horizontal="center" vertical="center"/>
    </xf>
    <xf numFmtId="4" fontId="13" fillId="4" borderId="5" xfId="0" applyNumberFormat="1" applyFont="1" applyFill="1" applyBorder="1" applyAlignment="1">
      <alignment horizontal="center" vertical="center"/>
    </xf>
    <xf numFmtId="2" fontId="3" fillId="0" borderId="5" xfId="0" applyNumberFormat="1" applyFont="1" applyBorder="1" applyAlignment="1">
      <alignment horizontal="center" vertical="center"/>
    </xf>
    <xf numFmtId="4" fontId="19" fillId="0" borderId="5" xfId="0" applyNumberFormat="1" applyFont="1" applyBorder="1" applyAlignment="1">
      <alignment horizontal="center" vertical="center"/>
    </xf>
    <xf numFmtId="4" fontId="5" fillId="0" borderId="5" xfId="0" applyNumberFormat="1" applyFont="1" applyBorder="1" applyAlignment="1">
      <alignment horizontal="center" vertical="center"/>
    </xf>
    <xf numFmtId="0" fontId="11" fillId="0" borderId="0" xfId="0" applyFont="1" applyAlignment="1">
      <alignment horizontal="center" vertical="center"/>
    </xf>
    <xf numFmtId="0" fontId="20" fillId="0" borderId="0" xfId="0" applyFont="1"/>
    <xf numFmtId="0" fontId="14" fillId="0" borderId="0" xfId="0" applyFont="1" applyAlignment="1">
      <alignment wrapText="1"/>
    </xf>
    <xf numFmtId="0" fontId="14" fillId="0" borderId="0" xfId="0" applyFont="1" applyAlignment="1">
      <alignment horizontal="center"/>
    </xf>
    <xf numFmtId="164" fontId="14" fillId="0" borderId="0" xfId="0" applyNumberFormat="1" applyFont="1" applyAlignment="1">
      <alignment horizontal="center"/>
    </xf>
    <xf numFmtId="0" fontId="14" fillId="0" borderId="0" xfId="0" applyFont="1" applyAlignment="1">
      <alignment horizontal="center" vertical="center"/>
    </xf>
    <xf numFmtId="0" fontId="14" fillId="0" borderId="0" xfId="0" applyFont="1"/>
    <xf numFmtId="0" fontId="3" fillId="0" borderId="1" xfId="0" applyFont="1" applyBorder="1" applyAlignment="1">
      <alignment horizontal="center" vertical="center" wrapText="1"/>
    </xf>
    <xf numFmtId="0" fontId="4" fillId="0" borderId="6" xfId="0" applyFont="1" applyBorder="1"/>
    <xf numFmtId="0" fontId="4" fillId="0" borderId="7" xfId="0" applyFont="1" applyBorder="1"/>
    <xf numFmtId="0" fontId="21" fillId="0" borderId="0" xfId="0" applyFont="1" applyAlignment="1">
      <alignment horizontal="right" vertical="center"/>
    </xf>
    <xf numFmtId="0" fontId="1" fillId="0" borderId="0" xfId="0" applyFont="1" applyAlignment="1">
      <alignment horizontal="center" vertical="center" wrapText="1"/>
    </xf>
    <xf numFmtId="0" fontId="0" fillId="0" borderId="0" xfId="0"/>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3" xfId="0" applyFont="1" applyBorder="1"/>
    <xf numFmtId="0" fontId="4" fillId="0" borderId="4" xfId="0" applyFont="1" applyBorder="1"/>
    <xf numFmtId="0" fontId="5" fillId="0" borderId="1" xfId="0" applyFont="1" applyBorder="1" applyAlignment="1">
      <alignment horizontal="center" vertical="center" textRotation="90" wrapText="1"/>
    </xf>
    <xf numFmtId="0" fontId="2" fillId="0" borderId="2" xfId="0" applyFont="1" applyBorder="1" applyAlignment="1">
      <alignment horizontal="center" vertical="center" wrapText="1"/>
    </xf>
    <xf numFmtId="164" fontId="3" fillId="0" borderId="1" xfId="0" applyNumberFormat="1"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001"/>
  <sheetViews>
    <sheetView tabSelected="1" zoomScale="40" zoomScaleNormal="40" workbookViewId="0">
      <pane ySplit="9" topLeftCell="A10" activePane="bottomLeft" state="frozen"/>
      <selection pane="bottomLeft" activeCell="AM16" sqref="AM16"/>
    </sheetView>
  </sheetViews>
  <sheetFormatPr defaultColWidth="14.42578125" defaultRowHeight="15" customHeight="1"/>
  <cols>
    <col min="1" max="1" width="8.140625" customWidth="1"/>
    <col min="2" max="2" width="52.5703125" customWidth="1"/>
    <col min="3" max="3" width="27.7109375" customWidth="1"/>
    <col min="4" max="4" width="21.28515625" customWidth="1"/>
    <col min="5" max="5" width="16.5703125" customWidth="1"/>
    <col min="6" max="6" width="27.7109375" customWidth="1"/>
    <col min="7" max="7" width="54.85546875" customWidth="1"/>
    <col min="8" max="8" width="50.28515625" customWidth="1"/>
    <col min="9" max="9" width="31.42578125" customWidth="1"/>
    <col min="10" max="10" width="23" customWidth="1"/>
    <col min="11" max="11" width="24.42578125" customWidth="1"/>
    <col min="12" max="12" width="38" customWidth="1"/>
    <col min="13" max="13" width="33" customWidth="1"/>
    <col min="14" max="14" width="11.5703125" customWidth="1"/>
    <col min="15" max="15" width="28.85546875" customWidth="1"/>
    <col min="16" max="16" width="7.85546875" customWidth="1"/>
    <col min="17" max="17" width="40.7109375" customWidth="1"/>
    <col min="18" max="18" width="54.85546875" customWidth="1"/>
    <col min="19" max="19" width="56.7109375" customWidth="1"/>
    <col min="20" max="20" width="20.7109375" customWidth="1"/>
    <col min="21" max="21" width="24.28515625" customWidth="1"/>
    <col min="22" max="22" width="18.7109375" customWidth="1"/>
    <col min="23" max="23" width="28.140625" hidden="1" customWidth="1"/>
    <col min="24" max="24" width="29.28515625" hidden="1" customWidth="1"/>
    <col min="25" max="25" width="27" hidden="1" customWidth="1"/>
    <col min="26" max="26" width="29" hidden="1" customWidth="1"/>
    <col min="27" max="27" width="12.7109375" customWidth="1"/>
    <col min="28" max="28" width="13.7109375" customWidth="1"/>
    <col min="29" max="29" width="20.42578125" customWidth="1"/>
  </cols>
  <sheetData>
    <row r="1" spans="1:29" ht="32.25" customHeight="1">
      <c r="U1" s="91" t="s">
        <v>155</v>
      </c>
      <c r="V1" s="91"/>
      <c r="W1" s="91"/>
      <c r="X1" s="91"/>
      <c r="Y1" s="91"/>
      <c r="Z1" s="91"/>
      <c r="AA1" s="91"/>
      <c r="AB1" s="91"/>
      <c r="AC1" s="91"/>
    </row>
    <row r="2" spans="1:29" ht="75" customHeight="1">
      <c r="A2" s="92" t="s">
        <v>0</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row>
    <row r="3" spans="1:29" ht="100.5" customHeight="1">
      <c r="A3" s="94" t="s">
        <v>1</v>
      </c>
      <c r="B3" s="88" t="s">
        <v>2</v>
      </c>
      <c r="C3" s="88" t="s">
        <v>3</v>
      </c>
      <c r="D3" s="88" t="s">
        <v>4</v>
      </c>
      <c r="E3" s="88" t="s">
        <v>5</v>
      </c>
      <c r="F3" s="88" t="s">
        <v>6</v>
      </c>
      <c r="G3" s="88" t="s">
        <v>7</v>
      </c>
      <c r="H3" s="88" t="s">
        <v>8</v>
      </c>
      <c r="I3" s="95" t="s">
        <v>9</v>
      </c>
      <c r="J3" s="96"/>
      <c r="K3" s="95" t="s">
        <v>10</v>
      </c>
      <c r="L3" s="97"/>
      <c r="M3" s="97"/>
      <c r="N3" s="97"/>
      <c r="O3" s="96"/>
      <c r="P3" s="98" t="s">
        <v>11</v>
      </c>
      <c r="Q3" s="95" t="s">
        <v>12</v>
      </c>
      <c r="R3" s="96"/>
      <c r="S3" s="94" t="s">
        <v>13</v>
      </c>
      <c r="T3" s="88" t="s">
        <v>14</v>
      </c>
      <c r="U3" s="94" t="s">
        <v>15</v>
      </c>
      <c r="V3" s="94" t="s">
        <v>16</v>
      </c>
      <c r="W3" s="88" t="s">
        <v>17</v>
      </c>
      <c r="X3" s="1" t="s">
        <v>18</v>
      </c>
      <c r="Y3" s="88" t="s">
        <v>19</v>
      </c>
      <c r="Z3" s="1" t="s">
        <v>20</v>
      </c>
      <c r="AA3" s="95" t="s">
        <v>21</v>
      </c>
      <c r="AB3" s="96"/>
      <c r="AC3" s="88" t="s">
        <v>22</v>
      </c>
    </row>
    <row r="4" spans="1:29" ht="48" customHeight="1">
      <c r="A4" s="89"/>
      <c r="B4" s="89"/>
      <c r="C4" s="89"/>
      <c r="D4" s="89"/>
      <c r="E4" s="89"/>
      <c r="F4" s="89"/>
      <c r="G4" s="89"/>
      <c r="H4" s="89"/>
      <c r="I4" s="88" t="s">
        <v>23</v>
      </c>
      <c r="J4" s="88" t="s">
        <v>24</v>
      </c>
      <c r="K4" s="88" t="s">
        <v>23</v>
      </c>
      <c r="L4" s="99" t="s">
        <v>25</v>
      </c>
      <c r="M4" s="97"/>
      <c r="N4" s="97"/>
      <c r="O4" s="96"/>
      <c r="P4" s="89"/>
      <c r="Q4" s="88" t="s">
        <v>26</v>
      </c>
      <c r="R4" s="88" t="s">
        <v>27</v>
      </c>
      <c r="S4" s="89"/>
      <c r="T4" s="89"/>
      <c r="U4" s="89"/>
      <c r="V4" s="89"/>
      <c r="W4" s="89"/>
      <c r="X4" s="88" t="s">
        <v>28</v>
      </c>
      <c r="Y4" s="89"/>
      <c r="Z4" s="88" t="s">
        <v>29</v>
      </c>
      <c r="AA4" s="88" t="s">
        <v>30</v>
      </c>
      <c r="AB4" s="88" t="s">
        <v>31</v>
      </c>
      <c r="AC4" s="89"/>
    </row>
    <row r="5" spans="1:29" ht="21" customHeight="1">
      <c r="A5" s="89"/>
      <c r="B5" s="89"/>
      <c r="C5" s="89"/>
      <c r="D5" s="89"/>
      <c r="E5" s="89"/>
      <c r="F5" s="89"/>
      <c r="G5" s="89"/>
      <c r="H5" s="89"/>
      <c r="I5" s="89"/>
      <c r="J5" s="89"/>
      <c r="K5" s="89"/>
      <c r="L5" s="88" t="s">
        <v>32</v>
      </c>
      <c r="M5" s="100" t="s">
        <v>33</v>
      </c>
      <c r="N5" s="99" t="s">
        <v>34</v>
      </c>
      <c r="O5" s="96"/>
      <c r="P5" s="89"/>
      <c r="Q5" s="89"/>
      <c r="R5" s="89"/>
      <c r="S5" s="89"/>
      <c r="T5" s="89"/>
      <c r="U5" s="89"/>
      <c r="V5" s="89"/>
      <c r="W5" s="89"/>
      <c r="X5" s="89"/>
      <c r="Y5" s="89"/>
      <c r="Z5" s="89"/>
      <c r="AA5" s="89"/>
      <c r="AB5" s="89"/>
      <c r="AC5" s="89"/>
    </row>
    <row r="6" spans="1:29" ht="1.5" customHeight="1">
      <c r="A6" s="90"/>
      <c r="B6" s="90"/>
      <c r="C6" s="90"/>
      <c r="D6" s="90"/>
      <c r="E6" s="90"/>
      <c r="F6" s="90"/>
      <c r="G6" s="90"/>
      <c r="H6" s="90"/>
      <c r="I6" s="90"/>
      <c r="J6" s="90"/>
      <c r="K6" s="90"/>
      <c r="L6" s="90"/>
      <c r="M6" s="90"/>
      <c r="N6" s="2" t="s">
        <v>35</v>
      </c>
      <c r="O6" s="3" t="s">
        <v>36</v>
      </c>
      <c r="P6" s="90"/>
      <c r="Q6" s="90"/>
      <c r="R6" s="90"/>
      <c r="S6" s="90"/>
      <c r="T6" s="90"/>
      <c r="U6" s="90"/>
      <c r="V6" s="90"/>
      <c r="W6" s="90"/>
      <c r="X6" s="90"/>
      <c r="Y6" s="90"/>
      <c r="Z6" s="90"/>
      <c r="AA6" s="90"/>
      <c r="AB6" s="90"/>
      <c r="AC6" s="90"/>
    </row>
    <row r="7" spans="1:29">
      <c r="A7" s="4">
        <v>1</v>
      </c>
      <c r="B7" s="4">
        <v>2</v>
      </c>
      <c r="C7" s="4">
        <v>3</v>
      </c>
      <c r="D7" s="4">
        <v>4</v>
      </c>
      <c r="E7" s="4">
        <v>5</v>
      </c>
      <c r="F7" s="4">
        <v>6</v>
      </c>
      <c r="G7" s="4">
        <v>7</v>
      </c>
      <c r="H7" s="4">
        <v>8</v>
      </c>
      <c r="I7" s="4">
        <v>9</v>
      </c>
      <c r="J7" s="4">
        <v>10</v>
      </c>
      <c r="K7" s="4">
        <v>11</v>
      </c>
      <c r="L7" s="4">
        <v>12</v>
      </c>
      <c r="M7" s="4">
        <v>13</v>
      </c>
      <c r="N7" s="4">
        <v>14</v>
      </c>
      <c r="O7" s="4">
        <v>15</v>
      </c>
      <c r="P7" s="4">
        <v>16</v>
      </c>
      <c r="Q7" s="4">
        <v>17</v>
      </c>
      <c r="R7" s="4">
        <v>18</v>
      </c>
      <c r="S7" s="4">
        <v>19</v>
      </c>
      <c r="T7" s="4">
        <v>20</v>
      </c>
      <c r="U7" s="4">
        <v>21</v>
      </c>
      <c r="V7" s="4">
        <v>22</v>
      </c>
      <c r="W7" s="4">
        <v>23</v>
      </c>
      <c r="X7" s="4">
        <v>24</v>
      </c>
      <c r="Y7" s="4">
        <v>25</v>
      </c>
      <c r="Z7" s="4">
        <v>26</v>
      </c>
      <c r="AA7" s="4">
        <v>27</v>
      </c>
      <c r="AB7" s="4">
        <v>28</v>
      </c>
      <c r="AC7" s="4">
        <v>29</v>
      </c>
    </row>
    <row r="8" spans="1:29" ht="22.5">
      <c r="A8" s="5"/>
      <c r="B8" s="6" t="s">
        <v>37</v>
      </c>
      <c r="C8" s="5"/>
      <c r="D8" s="5"/>
      <c r="E8" s="5"/>
      <c r="F8" s="5"/>
      <c r="G8" s="5"/>
      <c r="H8" s="5"/>
      <c r="I8" s="7">
        <f t="shared" ref="I8:M8" si="0">I9+I31</f>
        <v>280658.55599999998</v>
      </c>
      <c r="J8" s="7">
        <f t="shared" si="0"/>
        <v>267662.46000000002</v>
      </c>
      <c r="K8" s="7">
        <f t="shared" si="0"/>
        <v>265110.68699999998</v>
      </c>
      <c r="L8" s="7">
        <f t="shared" si="0"/>
        <v>246812.60899999997</v>
      </c>
      <c r="M8" s="7">
        <f t="shared" si="0"/>
        <v>18298.077999999998</v>
      </c>
      <c r="N8" s="7" t="s">
        <v>38</v>
      </c>
      <c r="O8" s="7">
        <f>O9+O31</f>
        <v>0</v>
      </c>
      <c r="P8" s="5"/>
      <c r="Q8" s="5"/>
      <c r="R8" s="5"/>
      <c r="S8" s="5"/>
      <c r="T8" s="5"/>
      <c r="U8" s="5"/>
      <c r="V8" s="5"/>
      <c r="W8" s="5"/>
      <c r="X8" s="5"/>
      <c r="Y8" s="5"/>
      <c r="Z8" s="5"/>
      <c r="AA8" s="5"/>
      <c r="AB8" s="5"/>
      <c r="AC8" s="5"/>
    </row>
    <row r="9" spans="1:29" ht="22.5">
      <c r="A9" s="8"/>
      <c r="B9" s="9" t="s">
        <v>39</v>
      </c>
      <c r="C9" s="8"/>
      <c r="D9" s="10"/>
      <c r="E9" s="11"/>
      <c r="F9" s="11"/>
      <c r="G9" s="11"/>
      <c r="H9" s="11"/>
      <c r="I9" s="12">
        <f t="shared" ref="I9:M9" si="1">I13+I14+I15+I16+I17+I18+I19+I20+I21+I22+I23+I24+I25+I26+I27+I28+I30</f>
        <v>268727.80099999998</v>
      </c>
      <c r="J9" s="12">
        <f t="shared" si="1"/>
        <v>255731.70500000002</v>
      </c>
      <c r="K9" s="12">
        <f t="shared" si="1"/>
        <v>253179.932</v>
      </c>
      <c r="L9" s="12">
        <f t="shared" si="1"/>
        <v>235131.54599999997</v>
      </c>
      <c r="M9" s="12">
        <f t="shared" si="1"/>
        <v>18048.385999999999</v>
      </c>
      <c r="N9" s="12" t="s">
        <v>38</v>
      </c>
      <c r="O9" s="12">
        <f>O13+O14+O15+O16+O17+O18+O19+O20+O21+O22+O23+O24+O25+O26+O27+O28+O30</f>
        <v>0</v>
      </c>
      <c r="P9" s="13"/>
      <c r="Q9" s="14"/>
      <c r="R9" s="8"/>
      <c r="S9" s="8"/>
      <c r="T9" s="8"/>
      <c r="U9" s="8"/>
      <c r="V9" s="8"/>
      <c r="W9" s="8"/>
      <c r="X9" s="8"/>
      <c r="Y9" s="8"/>
      <c r="Z9" s="8"/>
      <c r="AA9" s="8"/>
      <c r="AB9" s="8"/>
      <c r="AC9" s="8"/>
    </row>
    <row r="10" spans="1:29" ht="20.25">
      <c r="A10" s="15"/>
      <c r="B10" s="16" t="s">
        <v>40</v>
      </c>
      <c r="C10" s="17"/>
      <c r="D10" s="18"/>
      <c r="E10" s="19"/>
      <c r="F10" s="19"/>
      <c r="G10" s="19"/>
      <c r="H10" s="19"/>
      <c r="I10" s="20"/>
      <c r="J10" s="20"/>
      <c r="K10" s="20"/>
      <c r="L10" s="21"/>
      <c r="M10" s="22"/>
      <c r="N10" s="22"/>
      <c r="O10" s="20"/>
      <c r="P10" s="23"/>
      <c r="Q10" s="24"/>
      <c r="R10" s="24"/>
      <c r="S10" s="24"/>
      <c r="T10" s="24"/>
      <c r="U10" s="24"/>
      <c r="V10" s="24"/>
      <c r="W10" s="25"/>
      <c r="X10" s="25"/>
      <c r="Y10" s="25"/>
      <c r="Z10" s="25"/>
      <c r="AA10" s="24"/>
      <c r="AB10" s="24"/>
      <c r="AC10" s="24"/>
    </row>
    <row r="11" spans="1:29" ht="20.25">
      <c r="A11" s="26">
        <v>1</v>
      </c>
      <c r="B11" s="27" t="s">
        <v>41</v>
      </c>
      <c r="C11" s="28"/>
      <c r="D11" s="29"/>
      <c r="E11" s="30"/>
      <c r="F11" s="30"/>
      <c r="G11" s="31"/>
      <c r="H11" s="31"/>
      <c r="I11" s="32"/>
      <c r="J11" s="32"/>
      <c r="K11" s="32"/>
      <c r="L11" s="33"/>
      <c r="M11" s="32"/>
      <c r="N11" s="34"/>
      <c r="O11" s="35"/>
      <c r="P11" s="36"/>
      <c r="Q11" s="37"/>
      <c r="R11" s="37"/>
      <c r="S11" s="37"/>
      <c r="T11" s="37"/>
      <c r="U11" s="37"/>
      <c r="V11" s="38"/>
      <c r="W11" s="39"/>
      <c r="X11" s="39"/>
      <c r="Y11" s="39"/>
      <c r="Z11" s="39"/>
      <c r="AA11" s="38"/>
      <c r="AB11" s="38"/>
      <c r="AC11" s="40"/>
    </row>
    <row r="12" spans="1:29" ht="20.25">
      <c r="A12" s="41" t="s">
        <v>42</v>
      </c>
      <c r="B12" s="42" t="s">
        <v>43</v>
      </c>
      <c r="C12" s="28"/>
      <c r="D12" s="29"/>
      <c r="E12" s="30"/>
      <c r="F12" s="30"/>
      <c r="G12" s="31"/>
      <c r="H12" s="31"/>
      <c r="I12" s="32"/>
      <c r="J12" s="32"/>
      <c r="K12" s="32"/>
      <c r="L12" s="33"/>
      <c r="M12" s="32"/>
      <c r="N12" s="34"/>
      <c r="O12" s="35"/>
      <c r="P12" s="36"/>
      <c r="Q12" s="37"/>
      <c r="R12" s="37"/>
      <c r="S12" s="37"/>
      <c r="T12" s="37"/>
      <c r="U12" s="37"/>
      <c r="V12" s="38"/>
      <c r="W12" s="39"/>
      <c r="X12" s="39"/>
      <c r="Y12" s="39"/>
      <c r="Z12" s="39"/>
      <c r="AA12" s="38"/>
      <c r="AB12" s="38"/>
      <c r="AC12" s="40"/>
    </row>
    <row r="13" spans="1:29" ht="131.25">
      <c r="A13" s="43">
        <v>1</v>
      </c>
      <c r="B13" s="1" t="s">
        <v>44</v>
      </c>
      <c r="C13" s="44" t="s">
        <v>45</v>
      </c>
      <c r="D13" s="44" t="s">
        <v>46</v>
      </c>
      <c r="E13" s="1" t="s">
        <v>47</v>
      </c>
      <c r="F13" s="1" t="s">
        <v>48</v>
      </c>
      <c r="G13" s="1" t="s">
        <v>49</v>
      </c>
      <c r="H13" s="1" t="s">
        <v>50</v>
      </c>
      <c r="I13" s="44">
        <v>3014.1979999999999</v>
      </c>
      <c r="J13" s="44">
        <v>3014.1979999999999</v>
      </c>
      <c r="K13" s="45">
        <f t="shared" ref="K13:K19" si="2">L13+M13</f>
        <v>2961.1480000000001</v>
      </c>
      <c r="L13" s="45">
        <v>2698.348</v>
      </c>
      <c r="M13" s="45">
        <v>262.8</v>
      </c>
      <c r="N13" s="46"/>
      <c r="O13" s="47"/>
      <c r="P13" s="48" t="s">
        <v>51</v>
      </c>
      <c r="Q13" s="25"/>
      <c r="R13" s="25"/>
      <c r="S13" s="49" t="s">
        <v>52</v>
      </c>
      <c r="T13" s="44" t="s">
        <v>53</v>
      </c>
      <c r="U13" s="1" t="s">
        <v>54</v>
      </c>
      <c r="V13" s="1" t="s">
        <v>55</v>
      </c>
      <c r="W13" s="47"/>
      <c r="X13" s="47"/>
      <c r="Y13" s="47"/>
      <c r="Z13" s="47"/>
      <c r="AA13" s="44">
        <v>81</v>
      </c>
      <c r="AB13" s="47"/>
      <c r="AC13" s="25"/>
    </row>
    <row r="14" spans="1:29" ht="131.25">
      <c r="A14" s="43">
        <v>2</v>
      </c>
      <c r="B14" s="1" t="s">
        <v>56</v>
      </c>
      <c r="C14" s="44" t="s">
        <v>45</v>
      </c>
      <c r="D14" s="44" t="s">
        <v>46</v>
      </c>
      <c r="E14" s="1" t="s">
        <v>47</v>
      </c>
      <c r="F14" s="1" t="s">
        <v>57</v>
      </c>
      <c r="G14" s="1" t="s">
        <v>49</v>
      </c>
      <c r="H14" s="1" t="s">
        <v>58</v>
      </c>
      <c r="I14" s="44">
        <v>8900.982</v>
      </c>
      <c r="J14" s="44">
        <v>8900.982</v>
      </c>
      <c r="K14" s="45">
        <f t="shared" si="2"/>
        <v>8532.5509999999995</v>
      </c>
      <c r="L14" s="45">
        <v>8112.951</v>
      </c>
      <c r="M14" s="45">
        <v>419.6</v>
      </c>
      <c r="N14" s="46"/>
      <c r="O14" s="47"/>
      <c r="P14" s="48" t="s">
        <v>51</v>
      </c>
      <c r="Q14" s="25"/>
      <c r="R14" s="25"/>
      <c r="S14" s="49" t="s">
        <v>52</v>
      </c>
      <c r="T14" s="44" t="s">
        <v>53</v>
      </c>
      <c r="U14" s="1" t="s">
        <v>59</v>
      </c>
      <c r="V14" s="1" t="s">
        <v>60</v>
      </c>
      <c r="W14" s="47"/>
      <c r="X14" s="47"/>
      <c r="Y14" s="47"/>
      <c r="Z14" s="47"/>
      <c r="AA14" s="44">
        <v>72</v>
      </c>
      <c r="AB14" s="47"/>
      <c r="AC14" s="25"/>
    </row>
    <row r="15" spans="1:29" ht="131.25">
      <c r="A15" s="43">
        <v>3</v>
      </c>
      <c r="B15" s="1" t="s">
        <v>61</v>
      </c>
      <c r="C15" s="44" t="s">
        <v>45</v>
      </c>
      <c r="D15" s="44" t="s">
        <v>46</v>
      </c>
      <c r="E15" s="1" t="s">
        <v>47</v>
      </c>
      <c r="F15" s="1" t="s">
        <v>62</v>
      </c>
      <c r="G15" s="1" t="s">
        <v>49</v>
      </c>
      <c r="H15" s="1" t="s">
        <v>63</v>
      </c>
      <c r="I15" s="45">
        <v>5463.39</v>
      </c>
      <c r="J15" s="44">
        <v>5463.39</v>
      </c>
      <c r="K15" s="45">
        <f t="shared" si="2"/>
        <v>5347.4039999999995</v>
      </c>
      <c r="L15" s="45">
        <v>4943.2039999999997</v>
      </c>
      <c r="M15" s="45">
        <v>404.2</v>
      </c>
      <c r="N15" s="46"/>
      <c r="O15" s="47"/>
      <c r="P15" s="48" t="s">
        <v>51</v>
      </c>
      <c r="Q15" s="25"/>
      <c r="R15" s="25"/>
      <c r="S15" s="49" t="s">
        <v>52</v>
      </c>
      <c r="T15" s="44" t="s">
        <v>53</v>
      </c>
      <c r="U15" s="1" t="s">
        <v>64</v>
      </c>
      <c r="V15" s="1" t="s">
        <v>65</v>
      </c>
      <c r="W15" s="47"/>
      <c r="X15" s="47"/>
      <c r="Y15" s="47"/>
      <c r="Z15" s="47"/>
      <c r="AA15" s="44">
        <v>96</v>
      </c>
      <c r="AB15" s="47"/>
      <c r="AC15" s="25"/>
    </row>
    <row r="16" spans="1:29" ht="131.25">
      <c r="A16" s="43">
        <v>4</v>
      </c>
      <c r="B16" s="1" t="s">
        <v>66</v>
      </c>
      <c r="C16" s="44" t="s">
        <v>45</v>
      </c>
      <c r="D16" s="44" t="s">
        <v>46</v>
      </c>
      <c r="E16" s="1" t="s">
        <v>47</v>
      </c>
      <c r="F16" s="1" t="s">
        <v>67</v>
      </c>
      <c r="G16" s="1" t="s">
        <v>49</v>
      </c>
      <c r="H16" s="1" t="s">
        <v>63</v>
      </c>
      <c r="I16" s="44">
        <v>4299.2349999999997</v>
      </c>
      <c r="J16" s="44">
        <v>4299.2349999999997</v>
      </c>
      <c r="K16" s="45">
        <f t="shared" si="2"/>
        <v>4151.3130000000001</v>
      </c>
      <c r="L16" s="45">
        <v>3873.913</v>
      </c>
      <c r="M16" s="45">
        <v>277.39999999999998</v>
      </c>
      <c r="N16" s="46"/>
      <c r="O16" s="47"/>
      <c r="P16" s="48" t="s">
        <v>51</v>
      </c>
      <c r="Q16" s="25"/>
      <c r="R16" s="25"/>
      <c r="S16" s="49" t="s">
        <v>52</v>
      </c>
      <c r="T16" s="44" t="s">
        <v>53</v>
      </c>
      <c r="U16" s="1" t="s">
        <v>68</v>
      </c>
      <c r="V16" s="1" t="s">
        <v>69</v>
      </c>
      <c r="W16" s="47"/>
      <c r="X16" s="47"/>
      <c r="Y16" s="47"/>
      <c r="Z16" s="47"/>
      <c r="AA16" s="44">
        <v>144</v>
      </c>
      <c r="AB16" s="47"/>
      <c r="AC16" s="25"/>
    </row>
    <row r="17" spans="1:29" ht="93.75">
      <c r="A17" s="43">
        <v>5</v>
      </c>
      <c r="B17" s="1" t="s">
        <v>70</v>
      </c>
      <c r="C17" s="44" t="s">
        <v>45</v>
      </c>
      <c r="D17" s="1" t="s">
        <v>71</v>
      </c>
      <c r="E17" s="1" t="s">
        <v>47</v>
      </c>
      <c r="F17" s="1" t="s">
        <v>72</v>
      </c>
      <c r="G17" s="1" t="s">
        <v>49</v>
      </c>
      <c r="H17" s="1" t="s">
        <v>58</v>
      </c>
      <c r="I17" s="44">
        <v>5266.1530000000002</v>
      </c>
      <c r="J17" s="44">
        <v>5266.1530000000002</v>
      </c>
      <c r="K17" s="45">
        <f t="shared" si="2"/>
        <v>4993.3440000000001</v>
      </c>
      <c r="L17" s="44">
        <v>4766.7539999999999</v>
      </c>
      <c r="M17" s="45">
        <v>226.59</v>
      </c>
      <c r="N17" s="46"/>
      <c r="O17" s="47"/>
      <c r="P17" s="48" t="s">
        <v>51</v>
      </c>
      <c r="Q17" s="25"/>
      <c r="R17" s="25"/>
      <c r="S17" s="49" t="s">
        <v>52</v>
      </c>
      <c r="T17" s="44" t="s">
        <v>53</v>
      </c>
      <c r="U17" s="1" t="s">
        <v>73</v>
      </c>
      <c r="V17" s="1" t="s">
        <v>74</v>
      </c>
      <c r="W17" s="47"/>
      <c r="X17" s="47"/>
      <c r="Y17" s="47"/>
      <c r="Z17" s="47"/>
      <c r="AA17" s="44">
        <v>36</v>
      </c>
      <c r="AB17" s="47"/>
      <c r="AC17" s="25"/>
    </row>
    <row r="18" spans="1:29" ht="93.75">
      <c r="A18" s="43">
        <v>6</v>
      </c>
      <c r="B18" s="1" t="s">
        <v>75</v>
      </c>
      <c r="C18" s="44" t="s">
        <v>45</v>
      </c>
      <c r="D18" s="1" t="s">
        <v>71</v>
      </c>
      <c r="E18" s="1" t="s">
        <v>47</v>
      </c>
      <c r="F18" s="1" t="s">
        <v>76</v>
      </c>
      <c r="G18" s="1" t="s">
        <v>49</v>
      </c>
      <c r="H18" s="1" t="s">
        <v>58</v>
      </c>
      <c r="I18" s="44">
        <v>12526.603999999999</v>
      </c>
      <c r="J18" s="44">
        <v>12526.603999999999</v>
      </c>
      <c r="K18" s="45">
        <f t="shared" si="2"/>
        <v>11771.583000000001</v>
      </c>
      <c r="L18" s="44">
        <v>11421.183000000001</v>
      </c>
      <c r="M18" s="45">
        <v>350.4</v>
      </c>
      <c r="N18" s="46"/>
      <c r="O18" s="47"/>
      <c r="P18" s="48" t="s">
        <v>51</v>
      </c>
      <c r="Q18" s="25"/>
      <c r="R18" s="25"/>
      <c r="S18" s="49" t="s">
        <v>52</v>
      </c>
      <c r="T18" s="44" t="s">
        <v>53</v>
      </c>
      <c r="U18" s="1" t="s">
        <v>73</v>
      </c>
      <c r="V18" s="50" t="s">
        <v>77</v>
      </c>
      <c r="W18" s="47"/>
      <c r="X18" s="47"/>
      <c r="Y18" s="47"/>
      <c r="Z18" s="47"/>
      <c r="AA18" s="44">
        <v>225</v>
      </c>
      <c r="AB18" s="47"/>
      <c r="AC18" s="25"/>
    </row>
    <row r="19" spans="1:29" ht="93.75">
      <c r="A19" s="43">
        <v>7</v>
      </c>
      <c r="B19" s="1" t="s">
        <v>78</v>
      </c>
      <c r="C19" s="44" t="s">
        <v>45</v>
      </c>
      <c r="D19" s="1" t="s">
        <v>71</v>
      </c>
      <c r="E19" s="1" t="s">
        <v>47</v>
      </c>
      <c r="F19" s="1" t="s">
        <v>79</v>
      </c>
      <c r="G19" s="1" t="s">
        <v>49</v>
      </c>
      <c r="H19" s="1" t="s">
        <v>50</v>
      </c>
      <c r="I19" s="44">
        <v>13742.671</v>
      </c>
      <c r="J19" s="44">
        <v>13742.671</v>
      </c>
      <c r="K19" s="45">
        <f t="shared" si="2"/>
        <v>12904.117</v>
      </c>
      <c r="L19" s="44">
        <v>12539.117</v>
      </c>
      <c r="M19" s="45">
        <v>365</v>
      </c>
      <c r="N19" s="46"/>
      <c r="O19" s="47"/>
      <c r="P19" s="48" t="s">
        <v>51</v>
      </c>
      <c r="Q19" s="25"/>
      <c r="R19" s="25"/>
      <c r="S19" s="49" t="s">
        <v>52</v>
      </c>
      <c r="T19" s="44" t="s">
        <v>53</v>
      </c>
      <c r="U19" s="1" t="s">
        <v>80</v>
      </c>
      <c r="V19" s="1" t="s">
        <v>81</v>
      </c>
      <c r="W19" s="47"/>
      <c r="X19" s="47"/>
      <c r="Y19" s="47"/>
      <c r="Z19" s="47"/>
      <c r="AA19" s="44">
        <v>225</v>
      </c>
      <c r="AB19" s="47"/>
      <c r="AC19" s="25"/>
    </row>
    <row r="20" spans="1:29" ht="63">
      <c r="A20" s="43">
        <v>8</v>
      </c>
      <c r="B20" s="51" t="s">
        <v>82</v>
      </c>
      <c r="C20" s="3" t="s">
        <v>83</v>
      </c>
      <c r="D20" s="3" t="s">
        <v>84</v>
      </c>
      <c r="E20" s="3">
        <v>2023</v>
      </c>
      <c r="F20" s="3" t="s">
        <v>85</v>
      </c>
      <c r="G20" s="3" t="s">
        <v>49</v>
      </c>
      <c r="H20" s="3" t="s">
        <v>86</v>
      </c>
      <c r="I20" s="52">
        <v>24983.802</v>
      </c>
      <c r="J20" s="52">
        <f t="shared" ref="J20:J22" si="3">K20</f>
        <v>24983.802</v>
      </c>
      <c r="K20" s="53">
        <f t="shared" ref="K20:K22" si="4">SUM(L20+M20)</f>
        <v>24983.802</v>
      </c>
      <c r="L20" s="49">
        <v>24170.142</v>
      </c>
      <c r="M20" s="53">
        <v>813.66</v>
      </c>
      <c r="N20" s="54"/>
      <c r="O20" s="54"/>
      <c r="P20" s="48" t="s">
        <v>87</v>
      </c>
      <c r="Q20" s="49"/>
      <c r="R20" s="49"/>
      <c r="S20" s="55" t="s">
        <v>52</v>
      </c>
      <c r="T20" s="49" t="s">
        <v>53</v>
      </c>
      <c r="U20" s="49" t="s">
        <v>88</v>
      </c>
      <c r="V20" s="3" t="s">
        <v>89</v>
      </c>
      <c r="W20" s="39"/>
      <c r="X20" s="39"/>
      <c r="Y20" s="3" t="s">
        <v>90</v>
      </c>
      <c r="Z20" s="39"/>
      <c r="AA20" s="3">
        <v>173</v>
      </c>
      <c r="AB20" s="39"/>
      <c r="AC20" s="3"/>
    </row>
    <row r="21" spans="1:29" ht="66.75" customHeight="1">
      <c r="A21" s="43">
        <v>9</v>
      </c>
      <c r="B21" s="3" t="s">
        <v>91</v>
      </c>
      <c r="C21" s="3" t="s">
        <v>92</v>
      </c>
      <c r="D21" s="3" t="s">
        <v>84</v>
      </c>
      <c r="E21" s="3">
        <v>2023</v>
      </c>
      <c r="F21" s="3" t="s">
        <v>93</v>
      </c>
      <c r="G21" s="3" t="s">
        <v>49</v>
      </c>
      <c r="H21" s="3" t="s">
        <v>86</v>
      </c>
      <c r="I21" s="52">
        <v>17054.251</v>
      </c>
      <c r="J21" s="52">
        <f t="shared" si="3"/>
        <v>17054.251</v>
      </c>
      <c r="K21" s="53">
        <f t="shared" si="4"/>
        <v>17054.251</v>
      </c>
      <c r="L21" s="49">
        <v>16501.861000000001</v>
      </c>
      <c r="M21" s="53">
        <v>552.39</v>
      </c>
      <c r="N21" s="54"/>
      <c r="O21" s="54"/>
      <c r="P21" s="48" t="s">
        <v>87</v>
      </c>
      <c r="Q21" s="49"/>
      <c r="R21" s="49"/>
      <c r="S21" s="55" t="s">
        <v>52</v>
      </c>
      <c r="T21" s="49" t="s">
        <v>53</v>
      </c>
      <c r="U21" s="49" t="s">
        <v>94</v>
      </c>
      <c r="V21" s="3" t="s">
        <v>95</v>
      </c>
      <c r="W21" s="39"/>
      <c r="X21" s="39"/>
      <c r="Y21" s="3" t="s">
        <v>90</v>
      </c>
      <c r="Z21" s="39"/>
      <c r="AA21" s="3">
        <v>67</v>
      </c>
      <c r="AB21" s="39"/>
      <c r="AC21" s="3"/>
    </row>
    <row r="22" spans="1:29" ht="63">
      <c r="A22" s="43">
        <v>10</v>
      </c>
      <c r="B22" s="3" t="s">
        <v>96</v>
      </c>
      <c r="C22" s="3" t="s">
        <v>97</v>
      </c>
      <c r="D22" s="3" t="s">
        <v>84</v>
      </c>
      <c r="E22" s="3">
        <v>2023</v>
      </c>
      <c r="F22" s="3" t="s">
        <v>98</v>
      </c>
      <c r="G22" s="3" t="s">
        <v>49</v>
      </c>
      <c r="H22" s="3" t="s">
        <v>86</v>
      </c>
      <c r="I22" s="53">
        <v>18503.607</v>
      </c>
      <c r="J22" s="52">
        <f t="shared" si="3"/>
        <v>18503.607</v>
      </c>
      <c r="K22" s="53">
        <f t="shared" si="4"/>
        <v>18503.607</v>
      </c>
      <c r="L22" s="49">
        <v>17965.812999999998</v>
      </c>
      <c r="M22" s="53">
        <v>537.79399999999998</v>
      </c>
      <c r="N22" s="54"/>
      <c r="O22" s="54"/>
      <c r="P22" s="48" t="s">
        <v>87</v>
      </c>
      <c r="Q22" s="49"/>
      <c r="R22" s="49"/>
      <c r="S22" s="55" t="s">
        <v>52</v>
      </c>
      <c r="T22" s="49" t="s">
        <v>53</v>
      </c>
      <c r="U22" s="49" t="s">
        <v>99</v>
      </c>
      <c r="V22" s="56" t="s">
        <v>100</v>
      </c>
      <c r="W22" s="39"/>
      <c r="X22" s="39"/>
      <c r="Y22" s="3" t="s">
        <v>90</v>
      </c>
      <c r="Z22" s="39"/>
      <c r="AA22" s="3">
        <v>73</v>
      </c>
      <c r="AB22" s="39"/>
      <c r="AC22" s="3"/>
    </row>
    <row r="23" spans="1:29" ht="93.75">
      <c r="A23" s="43">
        <v>11</v>
      </c>
      <c r="B23" s="50" t="s">
        <v>101</v>
      </c>
      <c r="C23" s="57" t="s">
        <v>102</v>
      </c>
      <c r="D23" s="58" t="s">
        <v>103</v>
      </c>
      <c r="E23" s="1">
        <v>2023</v>
      </c>
      <c r="F23" s="1" t="s">
        <v>104</v>
      </c>
      <c r="G23" s="1" t="s">
        <v>49</v>
      </c>
      <c r="H23" s="1" t="s">
        <v>105</v>
      </c>
      <c r="I23" s="3">
        <v>12570.475</v>
      </c>
      <c r="J23" s="1">
        <f t="shared" ref="J23:J28" si="5">SUM(I23)</f>
        <v>12570.475</v>
      </c>
      <c r="K23" s="3">
        <v>12570.475</v>
      </c>
      <c r="L23" s="1">
        <v>12312.579</v>
      </c>
      <c r="M23" s="3">
        <v>257.89600000000002</v>
      </c>
      <c r="N23" s="59"/>
      <c r="O23" s="44"/>
      <c r="P23" s="60" t="s">
        <v>87</v>
      </c>
      <c r="Q23" s="61"/>
      <c r="R23" s="61"/>
      <c r="S23" s="1" t="s">
        <v>52</v>
      </c>
      <c r="T23" s="61" t="s">
        <v>53</v>
      </c>
      <c r="U23" s="61" t="s">
        <v>106</v>
      </c>
      <c r="V23" s="50" t="s">
        <v>107</v>
      </c>
      <c r="W23" s="58"/>
      <c r="X23" s="58"/>
      <c r="Y23" s="58"/>
      <c r="Z23" s="58"/>
      <c r="AA23" s="58">
        <v>67</v>
      </c>
      <c r="AB23" s="58"/>
      <c r="AC23" s="1"/>
    </row>
    <row r="24" spans="1:29" ht="93.75">
      <c r="A24" s="43">
        <v>12</v>
      </c>
      <c r="B24" s="50" t="s">
        <v>108</v>
      </c>
      <c r="C24" s="57" t="s">
        <v>102</v>
      </c>
      <c r="D24" s="58" t="s">
        <v>103</v>
      </c>
      <c r="E24" s="1">
        <v>2023</v>
      </c>
      <c r="F24" s="1" t="s">
        <v>109</v>
      </c>
      <c r="G24" s="1" t="s">
        <v>49</v>
      </c>
      <c r="H24" s="1" t="s">
        <v>105</v>
      </c>
      <c r="I24" s="3">
        <v>19800.285</v>
      </c>
      <c r="J24" s="1">
        <f t="shared" si="5"/>
        <v>19800.285</v>
      </c>
      <c r="K24" s="3">
        <v>19800.285</v>
      </c>
      <c r="L24" s="1">
        <v>19452.990999999998</v>
      </c>
      <c r="M24" s="3">
        <v>347.29399999999998</v>
      </c>
      <c r="N24" s="59"/>
      <c r="O24" s="44"/>
      <c r="P24" s="60" t="s">
        <v>87</v>
      </c>
      <c r="Q24" s="61"/>
      <c r="R24" s="61"/>
      <c r="S24" s="1" t="s">
        <v>52</v>
      </c>
      <c r="T24" s="61" t="s">
        <v>53</v>
      </c>
      <c r="U24" s="61" t="s">
        <v>110</v>
      </c>
      <c r="V24" s="50" t="s">
        <v>111</v>
      </c>
      <c r="W24" s="58"/>
      <c r="X24" s="58"/>
      <c r="Y24" s="58"/>
      <c r="Z24" s="58"/>
      <c r="AA24" s="58">
        <v>84</v>
      </c>
      <c r="AB24" s="58"/>
      <c r="AC24" s="1"/>
    </row>
    <row r="25" spans="1:29" ht="93.75">
      <c r="A25" s="43">
        <v>13</v>
      </c>
      <c r="B25" s="50" t="s">
        <v>112</v>
      </c>
      <c r="C25" s="57" t="s">
        <v>102</v>
      </c>
      <c r="D25" s="58" t="s">
        <v>103</v>
      </c>
      <c r="E25" s="1">
        <v>2023</v>
      </c>
      <c r="F25" s="1" t="s">
        <v>113</v>
      </c>
      <c r="G25" s="1" t="s">
        <v>49</v>
      </c>
      <c r="H25" s="1" t="s">
        <v>105</v>
      </c>
      <c r="I25" s="3">
        <v>8375.44</v>
      </c>
      <c r="J25" s="1">
        <f t="shared" si="5"/>
        <v>8375.44</v>
      </c>
      <c r="K25" s="3">
        <v>8375.44</v>
      </c>
      <c r="L25" s="1">
        <v>8145.9810000000007</v>
      </c>
      <c r="M25" s="3">
        <v>229.459</v>
      </c>
      <c r="N25" s="59"/>
      <c r="O25" s="44"/>
      <c r="P25" s="60" t="s">
        <v>87</v>
      </c>
      <c r="Q25" s="61"/>
      <c r="R25" s="61"/>
      <c r="S25" s="1" t="s">
        <v>52</v>
      </c>
      <c r="T25" s="61" t="s">
        <v>53</v>
      </c>
      <c r="U25" s="61" t="s">
        <v>114</v>
      </c>
      <c r="V25" s="50" t="s">
        <v>115</v>
      </c>
      <c r="W25" s="58"/>
      <c r="X25" s="58"/>
      <c r="Y25" s="58"/>
      <c r="Z25" s="58"/>
      <c r="AA25" s="58">
        <v>248</v>
      </c>
      <c r="AB25" s="58"/>
      <c r="AC25" s="1"/>
    </row>
    <row r="26" spans="1:29" ht="112.5">
      <c r="A26" s="43">
        <v>14</v>
      </c>
      <c r="B26" s="50" t="s">
        <v>116</v>
      </c>
      <c r="C26" s="57" t="s">
        <v>117</v>
      </c>
      <c r="D26" s="58" t="s">
        <v>118</v>
      </c>
      <c r="E26" s="1">
        <v>2023</v>
      </c>
      <c r="F26" s="1" t="s">
        <v>119</v>
      </c>
      <c r="G26" s="1" t="s">
        <v>49</v>
      </c>
      <c r="H26" s="1" t="s">
        <v>105</v>
      </c>
      <c r="I26" s="49">
        <v>11785.4</v>
      </c>
      <c r="J26" s="61">
        <f t="shared" si="5"/>
        <v>11785.4</v>
      </c>
      <c r="K26" s="49">
        <v>11785.4</v>
      </c>
      <c r="L26" s="61">
        <v>9785.4</v>
      </c>
      <c r="M26" s="3">
        <v>2000</v>
      </c>
      <c r="N26" s="59"/>
      <c r="O26" s="44"/>
      <c r="P26" s="60" t="s">
        <v>87</v>
      </c>
      <c r="Q26" s="61"/>
      <c r="R26" s="61"/>
      <c r="S26" s="1" t="s">
        <v>52</v>
      </c>
      <c r="T26" s="61" t="s">
        <v>53</v>
      </c>
      <c r="U26" s="61" t="s">
        <v>120</v>
      </c>
      <c r="V26" s="50" t="s">
        <v>121</v>
      </c>
      <c r="W26" s="58"/>
      <c r="X26" s="58"/>
      <c r="Y26" s="58"/>
      <c r="Z26" s="58"/>
      <c r="AA26" s="58">
        <v>42</v>
      </c>
      <c r="AB26" s="58"/>
      <c r="AC26" s="1"/>
    </row>
    <row r="27" spans="1:29" ht="112.5">
      <c r="A27" s="43">
        <v>15</v>
      </c>
      <c r="B27" s="50" t="s">
        <v>122</v>
      </c>
      <c r="C27" s="57" t="s">
        <v>117</v>
      </c>
      <c r="D27" s="58" t="s">
        <v>118</v>
      </c>
      <c r="E27" s="1">
        <v>2023</v>
      </c>
      <c r="F27" s="1" t="s">
        <v>123</v>
      </c>
      <c r="G27" s="1" t="s">
        <v>49</v>
      </c>
      <c r="H27" s="1" t="s">
        <v>105</v>
      </c>
      <c r="I27" s="3">
        <v>8370.5499999999993</v>
      </c>
      <c r="J27" s="1">
        <f t="shared" si="5"/>
        <v>8370.5499999999993</v>
      </c>
      <c r="K27" s="3">
        <v>8370.5499999999993</v>
      </c>
      <c r="L27" s="1">
        <v>6370.5499999999993</v>
      </c>
      <c r="M27" s="3">
        <v>2000</v>
      </c>
      <c r="N27" s="59"/>
      <c r="O27" s="44"/>
      <c r="P27" s="60" t="s">
        <v>87</v>
      </c>
      <c r="Q27" s="61"/>
      <c r="R27" s="61"/>
      <c r="S27" s="1" t="s">
        <v>52</v>
      </c>
      <c r="T27" s="61" t="s">
        <v>53</v>
      </c>
      <c r="U27" s="61" t="s">
        <v>124</v>
      </c>
      <c r="V27" s="50" t="s">
        <v>125</v>
      </c>
      <c r="W27" s="58"/>
      <c r="X27" s="58"/>
      <c r="Y27" s="58"/>
      <c r="Z27" s="58"/>
      <c r="AA27" s="58">
        <v>34</v>
      </c>
      <c r="AB27" s="58"/>
      <c r="AC27" s="1"/>
    </row>
    <row r="28" spans="1:29" ht="112.5">
      <c r="A28" s="43">
        <v>16</v>
      </c>
      <c r="B28" s="50" t="s">
        <v>126</v>
      </c>
      <c r="C28" s="57" t="s">
        <v>117</v>
      </c>
      <c r="D28" s="58" t="s">
        <v>118</v>
      </c>
      <c r="E28" s="1">
        <v>2023</v>
      </c>
      <c r="F28" s="1" t="s">
        <v>127</v>
      </c>
      <c r="G28" s="1" t="s">
        <v>49</v>
      </c>
      <c r="H28" s="1" t="s">
        <v>105</v>
      </c>
      <c r="I28" s="3">
        <v>10525.1</v>
      </c>
      <c r="J28" s="1">
        <f t="shared" si="5"/>
        <v>10525.1</v>
      </c>
      <c r="K28" s="3">
        <v>10525.1</v>
      </c>
      <c r="L28" s="1">
        <v>8525.1</v>
      </c>
      <c r="M28" s="3">
        <v>2000</v>
      </c>
      <c r="N28" s="59"/>
      <c r="O28" s="44"/>
      <c r="P28" s="60" t="s">
        <v>87</v>
      </c>
      <c r="Q28" s="61"/>
      <c r="R28" s="61"/>
      <c r="S28" s="1" t="s">
        <v>52</v>
      </c>
      <c r="T28" s="61" t="s">
        <v>53</v>
      </c>
      <c r="U28" s="61" t="s">
        <v>128</v>
      </c>
      <c r="V28" s="50" t="s">
        <v>129</v>
      </c>
      <c r="W28" s="58"/>
      <c r="X28" s="58"/>
      <c r="Y28" s="58"/>
      <c r="Z28" s="58"/>
      <c r="AA28" s="58">
        <v>47</v>
      </c>
      <c r="AB28" s="58"/>
      <c r="AC28" s="1"/>
    </row>
    <row r="29" spans="1:29" ht="93.75">
      <c r="A29" s="26">
        <v>2</v>
      </c>
      <c r="B29" s="62" t="s">
        <v>130</v>
      </c>
      <c r="C29" s="28"/>
      <c r="D29" s="29"/>
      <c r="E29" s="30"/>
      <c r="F29" s="30"/>
      <c r="G29" s="31"/>
      <c r="H29" s="31"/>
      <c r="I29" s="32"/>
      <c r="J29" s="32"/>
      <c r="K29" s="32"/>
      <c r="L29" s="33"/>
      <c r="M29" s="32"/>
      <c r="N29" s="34"/>
      <c r="O29" s="35"/>
      <c r="P29" s="36"/>
      <c r="Q29" s="37"/>
      <c r="R29" s="37"/>
      <c r="S29" s="37"/>
      <c r="T29" s="37"/>
      <c r="U29" s="37"/>
      <c r="V29" s="38"/>
      <c r="W29" s="39"/>
      <c r="X29" s="39"/>
      <c r="Y29" s="39"/>
      <c r="Z29" s="39"/>
      <c r="AA29" s="38"/>
      <c r="AB29" s="38"/>
      <c r="AC29" s="40"/>
    </row>
    <row r="30" spans="1:29" ht="94.5">
      <c r="A30" s="63">
        <v>17</v>
      </c>
      <c r="B30" s="64" t="s">
        <v>131</v>
      </c>
      <c r="C30" s="3" t="s">
        <v>132</v>
      </c>
      <c r="D30" s="3" t="s">
        <v>133</v>
      </c>
      <c r="E30" s="3">
        <v>2023</v>
      </c>
      <c r="F30" s="3" t="s">
        <v>134</v>
      </c>
      <c r="G30" s="3" t="s">
        <v>135</v>
      </c>
      <c r="H30" s="3" t="s">
        <v>136</v>
      </c>
      <c r="I30" s="65">
        <v>83545.657999999996</v>
      </c>
      <c r="J30" s="65">
        <v>70549.562000000005</v>
      </c>
      <c r="K30" s="65">
        <f>L30+M30</f>
        <v>70549.562000000005</v>
      </c>
      <c r="L30" s="65">
        <v>63545.659</v>
      </c>
      <c r="M30" s="65">
        <v>7003.9030000000002</v>
      </c>
      <c r="N30" s="65"/>
      <c r="O30" s="65"/>
      <c r="P30" s="48" t="s">
        <v>87</v>
      </c>
      <c r="Q30" s="49" t="s">
        <v>137</v>
      </c>
      <c r="R30" s="49" t="s">
        <v>138</v>
      </c>
      <c r="S30" s="66" t="s">
        <v>139</v>
      </c>
      <c r="T30" s="49" t="s">
        <v>53</v>
      </c>
      <c r="U30" s="49" t="s">
        <v>140</v>
      </c>
      <c r="V30" s="39" t="s">
        <v>141</v>
      </c>
      <c r="W30" s="49" t="s">
        <v>90</v>
      </c>
      <c r="X30" s="39"/>
      <c r="Y30" s="39"/>
      <c r="Z30" s="39"/>
      <c r="AA30" s="3" t="s">
        <v>142</v>
      </c>
      <c r="AB30" s="3" t="s">
        <v>143</v>
      </c>
      <c r="AC30" s="3"/>
    </row>
    <row r="31" spans="1:29" ht="22.5">
      <c r="A31" s="67"/>
      <c r="B31" s="9" t="s">
        <v>144</v>
      </c>
      <c r="C31" s="68"/>
      <c r="D31" s="68"/>
      <c r="E31" s="68"/>
      <c r="F31" s="68"/>
      <c r="G31" s="68"/>
      <c r="H31" s="68"/>
      <c r="I31" s="12">
        <f t="shared" ref="I31:M31" si="6">I33</f>
        <v>11930.754999999999</v>
      </c>
      <c r="J31" s="12">
        <f t="shared" si="6"/>
        <v>11930.754999999999</v>
      </c>
      <c r="K31" s="12">
        <f t="shared" si="6"/>
        <v>11930.754999999999</v>
      </c>
      <c r="L31" s="12">
        <f t="shared" si="6"/>
        <v>11681.062999999998</v>
      </c>
      <c r="M31" s="12">
        <f t="shared" si="6"/>
        <v>249.69200000000001</v>
      </c>
      <c r="N31" s="12" t="s">
        <v>38</v>
      </c>
      <c r="O31" s="12">
        <f>O33</f>
        <v>0</v>
      </c>
      <c r="P31" s="69"/>
      <c r="Q31" s="70"/>
      <c r="R31" s="70"/>
      <c r="S31" s="71"/>
      <c r="T31" s="70"/>
      <c r="U31" s="70"/>
      <c r="V31" s="72"/>
      <c r="W31" s="70"/>
      <c r="X31" s="72"/>
      <c r="Y31" s="72"/>
      <c r="Z31" s="72"/>
      <c r="AA31" s="68"/>
      <c r="AB31" s="68"/>
      <c r="AC31" s="68"/>
    </row>
    <row r="32" spans="1:29" ht="20.25">
      <c r="A32" s="73">
        <v>3</v>
      </c>
      <c r="B32" s="74" t="s">
        <v>145</v>
      </c>
      <c r="C32" s="28"/>
      <c r="D32" s="29"/>
      <c r="E32" s="30"/>
      <c r="F32" s="30"/>
      <c r="G32" s="31"/>
      <c r="H32" s="31"/>
      <c r="I32" s="75"/>
      <c r="J32" s="75"/>
      <c r="K32" s="75"/>
      <c r="L32" s="76"/>
      <c r="M32" s="75"/>
      <c r="N32" s="77"/>
      <c r="O32" s="77"/>
      <c r="P32" s="36"/>
      <c r="Q32" s="37"/>
      <c r="R32" s="37"/>
      <c r="S32" s="37"/>
      <c r="T32" s="37"/>
      <c r="U32" s="37"/>
      <c r="V32" s="38"/>
      <c r="W32" s="38"/>
      <c r="X32" s="38"/>
      <c r="Y32" s="38"/>
      <c r="Z32" s="38"/>
      <c r="AA32" s="38"/>
      <c r="AB32" s="38"/>
      <c r="AC32" s="40"/>
    </row>
    <row r="33" spans="1:29" ht="141.75">
      <c r="A33" s="78">
        <v>18</v>
      </c>
      <c r="B33" s="58" t="s">
        <v>146</v>
      </c>
      <c r="C33" s="1" t="s">
        <v>147</v>
      </c>
      <c r="D33" s="1" t="s">
        <v>148</v>
      </c>
      <c r="E33" s="1">
        <v>2023</v>
      </c>
      <c r="F33" s="1" t="s">
        <v>149</v>
      </c>
      <c r="G33" s="1" t="s">
        <v>49</v>
      </c>
      <c r="H33" s="1" t="s">
        <v>150</v>
      </c>
      <c r="I33" s="79">
        <v>11930.754999999999</v>
      </c>
      <c r="J33" s="79">
        <v>11930.754999999999</v>
      </c>
      <c r="K33" s="79">
        <v>11930.754999999999</v>
      </c>
      <c r="L33" s="79">
        <v>11681.062999999998</v>
      </c>
      <c r="M33" s="80">
        <v>249.69200000000001</v>
      </c>
      <c r="N33" s="80">
        <v>0</v>
      </c>
      <c r="O33" s="80">
        <v>0</v>
      </c>
      <c r="P33" s="60" t="s">
        <v>87</v>
      </c>
      <c r="Q33" s="61" t="s">
        <v>151</v>
      </c>
      <c r="R33" s="61" t="s">
        <v>152</v>
      </c>
      <c r="S33" s="49" t="s">
        <v>153</v>
      </c>
      <c r="T33" s="61" t="s">
        <v>90</v>
      </c>
      <c r="U33" s="61"/>
      <c r="V33" s="58" t="s">
        <v>154</v>
      </c>
      <c r="W33" s="1"/>
      <c r="X33" s="1"/>
      <c r="Y33" s="1"/>
      <c r="Z33" s="1"/>
      <c r="AA33" s="1">
        <v>423</v>
      </c>
      <c r="AB33" s="1">
        <v>53</v>
      </c>
      <c r="AC33" s="1"/>
    </row>
    <row r="34" spans="1:29" ht="20.25" customHeight="1">
      <c r="A34" s="81"/>
      <c r="B34" s="81"/>
      <c r="C34" s="81"/>
      <c r="D34" s="82"/>
      <c r="E34" s="83"/>
      <c r="F34" s="83"/>
      <c r="G34" s="83"/>
      <c r="H34" s="83"/>
      <c r="I34" s="84"/>
      <c r="J34" s="84"/>
      <c r="K34" s="84"/>
      <c r="L34" s="84"/>
      <c r="M34" s="85"/>
      <c r="N34" s="85"/>
      <c r="O34" s="84"/>
      <c r="P34" s="86"/>
      <c r="Q34" s="87"/>
      <c r="R34" s="87"/>
      <c r="S34" s="87"/>
      <c r="T34" s="87"/>
      <c r="U34" s="87"/>
      <c r="V34" s="84"/>
      <c r="W34" s="84"/>
      <c r="X34" s="84"/>
      <c r="Y34" s="84"/>
      <c r="Z34" s="84"/>
      <c r="AA34" s="84"/>
      <c r="AB34" s="84"/>
      <c r="AC34" s="87"/>
    </row>
    <row r="35" spans="1:29" ht="27.75" customHeight="1">
      <c r="A35" s="81"/>
      <c r="B35" s="81"/>
      <c r="C35" s="81"/>
      <c r="D35" s="82"/>
      <c r="E35" s="83"/>
      <c r="F35" s="83"/>
      <c r="G35" s="83"/>
      <c r="H35" s="83"/>
      <c r="I35" s="84"/>
      <c r="J35" s="84"/>
      <c r="K35" s="84"/>
      <c r="L35" s="84"/>
      <c r="M35" s="85"/>
      <c r="N35" s="85"/>
      <c r="O35" s="84"/>
      <c r="P35" s="86"/>
      <c r="Q35" s="87"/>
      <c r="R35" s="87"/>
      <c r="S35" s="87"/>
      <c r="T35" s="87"/>
      <c r="U35" s="87"/>
      <c r="V35" s="84"/>
      <c r="W35" s="84"/>
      <c r="X35" s="84"/>
      <c r="Y35" s="84"/>
      <c r="Z35" s="84"/>
      <c r="AA35" s="84"/>
      <c r="AB35" s="84"/>
      <c r="AC35" s="87"/>
    </row>
    <row r="36" spans="1:29" ht="15.75" customHeight="1"/>
    <row r="37" spans="1:29" ht="15.75" customHeight="1"/>
    <row r="38" spans="1:29" ht="15.75" customHeight="1"/>
    <row r="39" spans="1:29" ht="15.75" customHeight="1"/>
    <row r="40" spans="1:29" ht="15.75" customHeight="1"/>
    <row r="41" spans="1:29" ht="15.75" customHeight="1"/>
    <row r="42" spans="1:29" ht="15.75" customHeight="1"/>
    <row r="43" spans="1:29" ht="15.75" customHeight="1"/>
    <row r="44" spans="1:29" ht="15.75" customHeight="1"/>
    <row r="45" spans="1:29" ht="15.75" customHeight="1"/>
    <row r="46" spans="1:29" ht="15.75" customHeight="1"/>
    <row r="47" spans="1:29" ht="15.75" customHeight="1"/>
    <row r="48" spans="1:2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autoFilter ref="A7:AC30" xr:uid="{00000000-0009-0000-0000-000000000000}"/>
  <mergeCells count="35">
    <mergeCell ref="Q4:Q6"/>
    <mergeCell ref="R4:R6"/>
    <mergeCell ref="X4:X6"/>
    <mergeCell ref="Z4:Z6"/>
    <mergeCell ref="V3:V6"/>
    <mergeCell ref="W3:W6"/>
    <mergeCell ref="Y3:Y6"/>
    <mergeCell ref="K4:K6"/>
    <mergeCell ref="L4:O4"/>
    <mergeCell ref="L5:L6"/>
    <mergeCell ref="M5:M6"/>
    <mergeCell ref="N5:O5"/>
    <mergeCell ref="S3:S6"/>
    <mergeCell ref="T3:T6"/>
    <mergeCell ref="U3:U6"/>
    <mergeCell ref="AA3:AB3"/>
    <mergeCell ref="AC3:AC6"/>
    <mergeCell ref="AA4:AA6"/>
    <mergeCell ref="AB4:AB6"/>
    <mergeCell ref="I4:I6"/>
    <mergeCell ref="J4:J6"/>
    <mergeCell ref="U1:AC1"/>
    <mergeCell ref="A2:AC2"/>
    <mergeCell ref="A3:A6"/>
    <mergeCell ref="B3:B6"/>
    <mergeCell ref="C3:C6"/>
    <mergeCell ref="D3:D6"/>
    <mergeCell ref="E3:E6"/>
    <mergeCell ref="F3:F6"/>
    <mergeCell ref="G3:G6"/>
    <mergeCell ref="H3:H6"/>
    <mergeCell ref="I3:J3"/>
    <mergeCell ref="K3:O3"/>
    <mergeCell ref="P3:P6"/>
    <mergeCell ref="Q3:R3"/>
  </mergeCells>
  <printOptions horizontalCentered="1"/>
  <pageMargins left="0" right="0" top="0" bottom="1.9685039370078741" header="0" footer="0"/>
  <pageSetup paperSize="8" scale="1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ФОНД 2023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Діденко Леся Петрівна</dc:creator>
  <cp:lastModifiedBy>Подюк Юлія Вікторівна</cp:lastModifiedBy>
  <cp:lastPrinted>2023-08-18T13:03:09Z</cp:lastPrinted>
  <dcterms:created xsi:type="dcterms:W3CDTF">2020-02-19T16:04:40Z</dcterms:created>
  <dcterms:modified xsi:type="dcterms:W3CDTF">2023-08-18T13:04:25Z</dcterms:modified>
</cp:coreProperties>
</file>