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2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<sst xmlns="http://schemas.openxmlformats.org/spreadsheetml/2006/main" count="48" uniqueCount="48">
  <si>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всього</t>
  </si>
  <si>
    <t>Всього</t>
  </si>
  <si>
    <t>Загальна кількість місць поховань</t>
  </si>
  <si>
    <t>Адміністративно-територіальний поділ</t>
  </si>
  <si>
    <t>в сільській місцевості</t>
  </si>
  <si>
    <t>приватних</t>
  </si>
  <si>
    <t>окремих СПД</t>
  </si>
  <si>
    <t>всього, од.</t>
  </si>
  <si>
    <t>в містах та селищах, од.</t>
  </si>
  <si>
    <t>закритих, од.</t>
  </si>
  <si>
    <t>всього благоустроєно, од.</t>
  </si>
  <si>
    <t>благоустроєних, %</t>
  </si>
  <si>
    <t>комунальних</t>
  </si>
  <si>
    <t>Виділено коштів на благоустрій місць поховань, тис.грн.</t>
  </si>
  <si>
    <t>Освоєно коштів на благоустрій місць поховань, тис.грн.</t>
  </si>
  <si>
    <t>Необхідно побудувати нових місць поховань в населених пунктах регіону, од.</t>
  </si>
  <si>
    <t>Поховано померлих осіб, тис.чол.</t>
  </si>
  <si>
    <t>Кількість ритуальних служб, од.</t>
  </si>
  <si>
    <t>Кількість підприємств різних форм власності, од.</t>
  </si>
  <si>
    <t>Загальний обсяг ритуальних послуг та реалізації предметів ритуальної належності, тис.грн.</t>
  </si>
  <si>
    <t>Середня вартість одного поховання, грн.</t>
  </si>
  <si>
    <t xml:space="preserve"> діючих, од.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</si>
  <si>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</si>
  <si>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</si>
  <si>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</si>
  <si>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</si>
  <si>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</si>
  <si>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</si>
  <si>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</si>
  <si>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</si>
  <si>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</si>
  <si>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</si>
  <si>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</si>
  <si>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</si>
  <si>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</si>
  <si>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</si>
  <si>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</si>
  <si>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</si>
  <si>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</si>
  <si>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</si>
  <si>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</si>
  <si>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</si>
  <si>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</si>
  <si>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</si>
  <si>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</si>
  <si>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</si>
  <si>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</si>
  <si>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Інформаційно-аналітичний матеріал про стан похоронної справи за 2022 рік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</si>
</sst>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[$-FC19]d\ mmmm\ yyyy\ &quot;г.&quot;"/>
    <numFmt numFmtId="200" formatCode="_-* #,##0.00[$р.-419]_-;\-* #,##0.00[$р.-419]_-;_-* &quot;-&quot;??[$р.-419]_-;_-@_-"/>
    <numFmt numFmtId="201" formatCode="#,##0.00_ ;\-#,##0.00\ "/>
    <numFmt numFmtId="202" formatCode="#,##0.00&quot;р.&quot;"/>
    <numFmt numFmtId="203" formatCode="&quot;Так&quot;;&quot;Так&quot;;&quot;Ні&quot;"/>
    <numFmt numFmtId="204" formatCode="&quot;True&quot;;&quot;True&quot;;&quot;False&quot;"/>
    <numFmt numFmtId="205" formatCode="&quot;Увімк&quot;;&quot;Увімк&quot;;&quot;Вимк&quot;"/>
    <numFmt numFmtId="206" formatCode="[$¥€-2]\ ###,000_);[Red]\([$€-2]\ ###,000\)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sz val="10.5"/>
      <color indexed="10"/>
      <name val="Times New Roman"/>
      <family val="1"/>
    </font>
    <font>
      <b/>
      <sz val="10.5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1" applyNumberFormat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50" applyFont="1" applyBorder="1" applyAlignment="1">
      <alignment horizontal="center" vertical="center"/>
      <protection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5" fillId="0" borderId="20" xfId="0" applyFont="1" applyBorder="1" applyAlignment="1">
      <alignment/>
    </xf>
    <xf numFmtId="9" fontId="10" fillId="0" borderId="11" xfId="4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30" fillId="0" borderId="32" xfId="51" applyFont="1" applyFill="1" applyBorder="1" applyAlignment="1">
      <alignment horizontal="center"/>
      <protection/>
    </xf>
    <xf numFmtId="0" fontId="31" fillId="0" borderId="32" xfId="50" applyFont="1" applyFill="1" applyBorder="1" applyAlignment="1">
      <alignment horizontal="center"/>
      <protection/>
    </xf>
    <xf numFmtId="0" fontId="31" fillId="0" borderId="32" xfId="50" applyFont="1" applyBorder="1" applyAlignment="1">
      <alignment horizontal="center" vertical="center"/>
      <protection/>
    </xf>
    <xf numFmtId="2" fontId="30" fillId="0" borderId="33" xfId="51" applyNumberFormat="1" applyFont="1" applyFill="1" applyBorder="1" applyAlignment="1">
      <alignment horizontal="center"/>
      <protection/>
    </xf>
    <xf numFmtId="197" fontId="30" fillId="0" borderId="32" xfId="0" applyNumberFormat="1" applyFont="1" applyFill="1" applyBorder="1" applyAlignment="1">
      <alignment horizontal="center"/>
    </xf>
    <xf numFmtId="1" fontId="30" fillId="0" borderId="32" xfId="0" applyNumberFormat="1" applyFont="1" applyFill="1" applyBorder="1" applyAlignment="1">
      <alignment horizontal="center"/>
    </xf>
    <xf numFmtId="197" fontId="31" fillId="0" borderId="32" xfId="50" applyNumberFormat="1" applyFont="1" applyFill="1" applyBorder="1" applyAlignment="1">
      <alignment horizontal="center"/>
      <protection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32" xfId="0" applyFont="1" applyFill="1" applyBorder="1" applyAlignment="1">
      <alignment horizontal="center"/>
    </xf>
    <xf numFmtId="0" fontId="31" fillId="0" borderId="35" xfId="50" applyFont="1" applyFill="1" applyBorder="1" applyAlignment="1">
      <alignment horizontal="center"/>
      <protection/>
    </xf>
    <xf numFmtId="0" fontId="9" fillId="0" borderId="36" xfId="0" applyFont="1" applyBorder="1" applyAlignment="1">
      <alignment/>
    </xf>
    <xf numFmtId="0" fontId="9" fillId="0" borderId="18" xfId="0" applyFont="1" applyBorder="1" applyAlignment="1">
      <alignment/>
    </xf>
    <xf numFmtId="0" fontId="31" fillId="0" borderId="18" xfId="50" applyFont="1" applyFill="1" applyBorder="1" applyAlignment="1">
      <alignment horizontal="center"/>
      <protection/>
    </xf>
    <xf numFmtId="0" fontId="31" fillId="0" borderId="18" xfId="50" applyFont="1" applyBorder="1" applyAlignment="1">
      <alignment horizontal="center" vertical="center"/>
      <protection/>
    </xf>
    <xf numFmtId="197" fontId="31" fillId="0" borderId="18" xfId="50" applyNumberFormat="1" applyFont="1" applyFill="1" applyBorder="1" applyAlignment="1">
      <alignment horizontal="center"/>
      <protection/>
    </xf>
    <xf numFmtId="0" fontId="30" fillId="0" borderId="18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12" xfId="0" applyFont="1" applyBorder="1" applyAlignment="1">
      <alignment/>
    </xf>
    <xf numFmtId="0" fontId="31" fillId="0" borderId="12" xfId="50" applyFont="1" applyFill="1" applyBorder="1" applyAlignment="1">
      <alignment horizontal="center"/>
      <protection/>
    </xf>
    <xf numFmtId="0" fontId="31" fillId="0" borderId="12" xfId="50" applyFont="1" applyBorder="1" applyAlignment="1">
      <alignment horizontal="center" vertical="center"/>
      <protection/>
    </xf>
    <xf numFmtId="197" fontId="31" fillId="0" borderId="12" xfId="50" applyNumberFormat="1" applyFont="1" applyFill="1" applyBorder="1" applyAlignment="1">
      <alignment horizontal="center"/>
      <protection/>
    </xf>
    <xf numFmtId="0" fontId="30" fillId="0" borderId="37" xfId="0" applyFont="1" applyFill="1" applyBorder="1" applyAlignment="1">
      <alignment/>
    </xf>
    <xf numFmtId="0" fontId="33" fillId="0" borderId="38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29" fillId="0" borderId="11" xfId="51" applyFont="1" applyBorder="1" applyAlignment="1">
      <alignment horizontal="center" vertical="center"/>
      <protection/>
    </xf>
    <xf numFmtId="2" fontId="29" fillId="0" borderId="39" xfId="51" applyNumberFormat="1" applyFont="1" applyBorder="1" applyAlignment="1">
      <alignment horizontal="center" vertical="center"/>
      <protection/>
    </xf>
    <xf numFmtId="197" fontId="29" fillId="0" borderId="11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96" fontId="29" fillId="0" borderId="11" xfId="0" applyNumberFormat="1" applyFont="1" applyFill="1" applyBorder="1" applyAlignment="1">
      <alignment horizontal="center" vertical="center"/>
    </xf>
    <xf numFmtId="2" fontId="29" fillId="0" borderId="39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40" applyNumberFormat="1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40" xfId="0" applyNumberFormat="1" applyFont="1" applyFill="1" applyBorder="1" applyAlignment="1">
      <alignment horizontal="center" vertical="center"/>
    </xf>
    <xf numFmtId="0" fontId="30" fillId="0" borderId="12" xfId="51" applyFont="1" applyFill="1" applyBorder="1" applyAlignment="1">
      <alignment horizontal="center"/>
      <protection/>
    </xf>
    <xf numFmtId="9" fontId="32" fillId="0" borderId="17" xfId="40" applyFont="1" applyBorder="1" applyAlignment="1">
      <alignment horizontal="center" vertical="center"/>
    </xf>
    <xf numFmtId="2" fontId="30" fillId="0" borderId="40" xfId="51" applyNumberFormat="1" applyFont="1" applyFill="1" applyBorder="1" applyAlignment="1">
      <alignment horizontal="center"/>
      <protection/>
    </xf>
    <xf numFmtId="197" fontId="30" fillId="0" borderId="12" xfId="0" applyNumberFormat="1" applyFont="1" applyFill="1" applyBorder="1" applyAlignment="1">
      <alignment horizontal="center"/>
    </xf>
    <xf numFmtId="1" fontId="30" fillId="0" borderId="12" xfId="0" applyNumberFormat="1" applyFont="1" applyFill="1" applyBorder="1" applyAlignment="1">
      <alignment horizontal="center"/>
    </xf>
    <xf numFmtId="0" fontId="30" fillId="0" borderId="40" xfId="0" applyFont="1" applyFill="1" applyBorder="1" applyAlignment="1">
      <alignment horizontal="center"/>
    </xf>
    <xf numFmtId="2" fontId="30" fillId="0" borderId="12" xfId="0" applyNumberFormat="1" applyFont="1" applyFill="1" applyBorder="1" applyAlignment="1">
      <alignment horizontal="center"/>
    </xf>
    <xf numFmtId="0" fontId="9" fillId="0" borderId="41" xfId="0" applyFont="1" applyBorder="1" applyAlignment="1">
      <alignment/>
    </xf>
    <xf numFmtId="0" fontId="9" fillId="0" borderId="34" xfId="0" applyFont="1" applyBorder="1" applyAlignment="1">
      <alignment/>
    </xf>
    <xf numFmtId="0" fontId="30" fillId="0" borderId="34" xfId="51" applyFont="1" applyFill="1" applyBorder="1" applyAlignment="1">
      <alignment horizontal="center"/>
      <protection/>
    </xf>
    <xf numFmtId="0" fontId="31" fillId="0" borderId="34" xfId="50" applyFont="1" applyFill="1" applyBorder="1" applyAlignment="1">
      <alignment horizontal="center"/>
      <protection/>
    </xf>
    <xf numFmtId="0" fontId="31" fillId="0" borderId="34" xfId="50" applyFont="1" applyBorder="1" applyAlignment="1">
      <alignment horizontal="center" vertical="center"/>
      <protection/>
    </xf>
    <xf numFmtId="2" fontId="30" fillId="0" borderId="42" xfId="51" applyNumberFormat="1" applyFont="1" applyFill="1" applyBorder="1" applyAlignment="1">
      <alignment horizontal="center"/>
      <protection/>
    </xf>
    <xf numFmtId="197" fontId="30" fillId="0" borderId="34" xfId="0" applyNumberFormat="1" applyFont="1" applyFill="1" applyBorder="1" applyAlignment="1">
      <alignment horizontal="center"/>
    </xf>
    <xf numFmtId="1" fontId="30" fillId="0" borderId="34" xfId="0" applyNumberFormat="1" applyFont="1" applyFill="1" applyBorder="1" applyAlignment="1">
      <alignment horizontal="center"/>
    </xf>
    <xf numFmtId="197" fontId="31" fillId="0" borderId="34" xfId="50" applyNumberFormat="1" applyFont="1" applyFill="1" applyBorder="1" applyAlignment="1">
      <alignment horizontal="center"/>
      <protection/>
    </xf>
    <xf numFmtId="0" fontId="30" fillId="0" borderId="42" xfId="0" applyFont="1" applyFill="1" applyBorder="1" applyAlignment="1">
      <alignment horizontal="center"/>
    </xf>
    <xf numFmtId="2" fontId="30" fillId="0" borderId="42" xfId="0" applyNumberFormat="1" applyFont="1" applyFill="1" applyBorder="1" applyAlignment="1">
      <alignment horizontal="center"/>
    </xf>
    <xf numFmtId="2" fontId="30" fillId="0" borderId="33" xfId="0" applyNumberFormat="1" applyFont="1" applyFill="1" applyBorder="1" applyAlignment="1">
      <alignment horizontal="center"/>
    </xf>
    <xf numFmtId="0" fontId="30" fillId="0" borderId="18" xfId="51" applyFont="1" applyFill="1" applyBorder="1" applyAlignment="1">
      <alignment horizontal="center"/>
      <protection/>
    </xf>
    <xf numFmtId="2" fontId="30" fillId="0" borderId="43" xfId="51" applyNumberFormat="1" applyFont="1" applyFill="1" applyBorder="1" applyAlignment="1">
      <alignment horizontal="center"/>
      <protection/>
    </xf>
    <xf numFmtId="197" fontId="30" fillId="0" borderId="18" xfId="0" applyNumberFormat="1" applyFont="1" applyFill="1" applyBorder="1" applyAlignment="1">
      <alignment horizontal="center"/>
    </xf>
    <xf numFmtId="1" fontId="30" fillId="0" borderId="18" xfId="0" applyNumberFormat="1" applyFont="1" applyFill="1" applyBorder="1" applyAlignment="1">
      <alignment horizontal="center"/>
    </xf>
    <xf numFmtId="0" fontId="30" fillId="0" borderId="43" xfId="0" applyFont="1" applyFill="1" applyBorder="1" applyAlignment="1">
      <alignment horizontal="center"/>
    </xf>
    <xf numFmtId="2" fontId="30" fillId="0" borderId="43" xfId="0" applyNumberFormat="1" applyFont="1" applyFill="1" applyBorder="1" applyAlignment="1">
      <alignment horizont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2" xfId="50"/>
    <cellStyle name="Звичайний 2 2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5"/>
  <sheetViews>
    <sheetView tabSelected="1" view="pageLayout" zoomScaleNormal="110" workbookViewId="0" topLeftCell="A1">
      <selection activeCell="P7" sqref="P7"/>
    </sheetView>
  </sheetViews>
  <sheetFormatPr defaultColWidth="9.140625" defaultRowHeight="12.75"/>
  <cols>
    <col min="1" max="1" width="17.00390625" style="1" customWidth="1"/>
    <col min="2" max="2" width="9.28125" style="1" hidden="1" customWidth="1"/>
    <col min="3" max="4" width="19.7109375" style="1" hidden="1" customWidth="1"/>
    <col min="5" max="5" width="6.140625" style="1" hidden="1" customWidth="1"/>
    <col min="6" max="6" width="7.421875" style="1" hidden="1" customWidth="1"/>
    <col min="7" max="7" width="6.28125" style="1" hidden="1" customWidth="1"/>
    <col min="8" max="9" width="7.421875" style="1" hidden="1" customWidth="1"/>
    <col min="10" max="10" width="6.00390625" style="1" customWidth="1"/>
    <col min="11" max="11" width="6.140625" style="1" customWidth="1"/>
    <col min="12" max="12" width="5.7109375" style="1" hidden="1" customWidth="1"/>
    <col min="13" max="13" width="6.00390625" style="1" customWidth="1"/>
    <col min="14" max="15" width="5.7109375" style="1" customWidth="1"/>
    <col min="16" max="16" width="5.57421875" style="1" customWidth="1"/>
    <col min="17" max="17" width="10.00390625" style="1" customWidth="1"/>
    <col min="18" max="18" width="11.57421875" style="1" customWidth="1"/>
    <col min="19" max="19" width="9.421875" style="1" customWidth="1"/>
    <col min="20" max="20" width="8.00390625" style="1" customWidth="1"/>
    <col min="21" max="21" width="8.00390625" style="1" hidden="1" customWidth="1"/>
    <col min="22" max="22" width="7.00390625" style="1" hidden="1" customWidth="1"/>
    <col min="23" max="23" width="9.28125" style="1" customWidth="1"/>
    <col min="24" max="24" width="5.140625" style="1" customWidth="1"/>
    <col min="25" max="25" width="4.7109375" style="1" customWidth="1"/>
    <col min="26" max="26" width="5.28125" style="1" customWidth="1"/>
    <col min="27" max="27" width="0" style="1" hidden="1" customWidth="1"/>
    <col min="28" max="28" width="4.7109375" style="1" customWidth="1"/>
    <col min="29" max="29" width="7.8515625" style="1" hidden="1" customWidth="1"/>
    <col min="30" max="30" width="11.00390625" style="1" customWidth="1"/>
    <col min="31" max="31" width="9.57421875" style="1" customWidth="1"/>
    <col min="32" max="16384" width="9.140625" style="1" customWidth="1"/>
  </cols>
  <sheetData>
    <row r="1" spans="1:31" ht="19.5" thickBot="1">
      <c r="A1" s="22" t="s">
        <v>47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</row>
    <row r="2" spans="1:31" ht="39.75" customHeight="1">
      <c r="A2" s="34" t="s">
        <v>3</v>
      </c>
      <c r="B2" s="11"/>
      <c r="C2" s="12"/>
      <c r="D2" s="12"/>
      <c r="E2" s="11"/>
      <c r="F2" s="11"/>
      <c r="G2" s="11"/>
      <c r="H2" s="11"/>
      <c r="I2" s="11"/>
      <c r="J2" s="37" t="s">
        <v>2</v>
      </c>
      <c r="K2" s="37"/>
      <c r="L2" s="37"/>
      <c r="M2" s="37"/>
      <c r="N2" s="37"/>
      <c r="O2" s="37"/>
      <c r="P2" s="38"/>
      <c r="Q2" s="26" t="s">
        <v>13</v>
      </c>
      <c r="R2" s="26" t="s">
        <v>14</v>
      </c>
      <c r="S2" s="26" t="s">
        <v>15</v>
      </c>
      <c r="T2" s="28" t="s">
        <v>16</v>
      </c>
      <c r="U2" s="29"/>
      <c r="V2" s="30"/>
      <c r="W2" s="26" t="s">
        <v>17</v>
      </c>
      <c r="X2" s="23" t="s">
        <v>18</v>
      </c>
      <c r="Y2" s="24"/>
      <c r="Z2" s="24"/>
      <c r="AA2" s="24"/>
      <c r="AB2" s="25"/>
      <c r="AC2" s="13"/>
      <c r="AD2" s="26" t="s">
        <v>19</v>
      </c>
      <c r="AE2" s="39" t="s">
        <v>20</v>
      </c>
    </row>
    <row r="3" spans="1:48" ht="71.25" customHeight="1" thickBot="1">
      <c r="A3" s="35"/>
      <c r="B3" s="14"/>
      <c r="C3" s="15"/>
      <c r="D3" s="15"/>
      <c r="E3" s="14"/>
      <c r="F3" s="14"/>
      <c r="G3" s="14"/>
      <c r="H3" s="14"/>
      <c r="I3" s="14"/>
      <c r="J3" s="16" t="s">
        <v>7</v>
      </c>
      <c r="K3" s="16" t="s">
        <v>8</v>
      </c>
      <c r="L3" s="16" t="s">
        <v>4</v>
      </c>
      <c r="M3" s="16" t="s">
        <v>21</v>
      </c>
      <c r="N3" s="16" t="s">
        <v>9</v>
      </c>
      <c r="O3" s="17" t="s">
        <v>10</v>
      </c>
      <c r="P3" s="16" t="s">
        <v>11</v>
      </c>
      <c r="Q3" s="27"/>
      <c r="R3" s="27"/>
      <c r="S3" s="27"/>
      <c r="T3" s="31"/>
      <c r="U3" s="32"/>
      <c r="V3" s="33"/>
      <c r="W3" s="27"/>
      <c r="X3" s="16" t="s">
        <v>0</v>
      </c>
      <c r="Y3" s="16" t="s">
        <v>12</v>
      </c>
      <c r="Z3" s="16" t="s">
        <v>5</v>
      </c>
      <c r="AA3" s="19"/>
      <c r="AB3" s="16" t="s">
        <v>6</v>
      </c>
      <c r="AC3" s="18"/>
      <c r="AD3" s="27"/>
      <c r="AE3" s="40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s="5" customFormat="1" ht="13.5" hidden="1">
      <c r="A4" s="20"/>
      <c r="B4" s="10"/>
      <c r="C4" s="10"/>
      <c r="D4" s="10"/>
      <c r="E4" s="10"/>
      <c r="F4" s="10"/>
      <c r="G4" s="10"/>
      <c r="H4" s="10"/>
      <c r="I4" s="10"/>
      <c r="J4" s="75"/>
      <c r="K4" s="75"/>
      <c r="L4" s="75"/>
      <c r="M4" s="75"/>
      <c r="N4" s="75"/>
      <c r="O4" s="76"/>
      <c r="P4" s="77"/>
      <c r="Q4" s="78"/>
      <c r="R4" s="78"/>
      <c r="S4" s="78"/>
      <c r="T4" s="78"/>
      <c r="U4" s="76"/>
      <c r="V4" s="76"/>
      <c r="W4" s="75"/>
      <c r="X4" s="79"/>
      <c r="Y4" s="75"/>
      <c r="Z4" s="75"/>
      <c r="AA4" s="76"/>
      <c r="AB4" s="75"/>
      <c r="AC4" s="76"/>
      <c r="AD4" s="78"/>
      <c r="AE4" s="80"/>
      <c r="AF4" s="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8" s="5" customFormat="1" ht="16.5" customHeight="1">
      <c r="A5" s="88" t="s">
        <v>22</v>
      </c>
      <c r="B5" s="89"/>
      <c r="C5" s="89"/>
      <c r="D5" s="89"/>
      <c r="E5" s="89"/>
      <c r="F5" s="89"/>
      <c r="G5" s="89"/>
      <c r="H5" s="89"/>
      <c r="I5" s="89"/>
      <c r="J5" s="90">
        <v>1601</v>
      </c>
      <c r="K5" s="91">
        <v>119</v>
      </c>
      <c r="L5" s="91">
        <v>1483</v>
      </c>
      <c r="M5" s="90">
        <v>103</v>
      </c>
      <c r="N5" s="90">
        <v>16</v>
      </c>
      <c r="O5" s="92">
        <v>1534</v>
      </c>
      <c r="P5" s="92">
        <f>O5/J5*100</f>
        <v>95.81511555277952</v>
      </c>
      <c r="Q5" s="93">
        <v>20925.04</v>
      </c>
      <c r="R5" s="94">
        <v>20090.3273</v>
      </c>
      <c r="S5" s="95">
        <v>10</v>
      </c>
      <c r="T5" s="96">
        <v>18.941000000000003</v>
      </c>
      <c r="U5" s="92"/>
      <c r="V5" s="92"/>
      <c r="W5" s="97">
        <v>18</v>
      </c>
      <c r="X5" s="91">
        <v>94</v>
      </c>
      <c r="Y5" s="91">
        <v>17</v>
      </c>
      <c r="Z5" s="91">
        <v>29</v>
      </c>
      <c r="AA5" s="91">
        <v>48</v>
      </c>
      <c r="AB5" s="91">
        <v>48</v>
      </c>
      <c r="AC5" s="92"/>
      <c r="AD5" s="51">
        <v>83914.2</v>
      </c>
      <c r="AE5" s="98">
        <v>7607</v>
      </c>
      <c r="AF5" s="6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</row>
    <row r="6" spans="1:48" s="5" customFormat="1" ht="16.5" customHeight="1">
      <c r="A6" s="41" t="s">
        <v>23</v>
      </c>
      <c r="B6" s="42"/>
      <c r="C6" s="42"/>
      <c r="D6" s="42"/>
      <c r="E6" s="42"/>
      <c r="F6" s="42"/>
      <c r="G6" s="42"/>
      <c r="H6" s="42"/>
      <c r="I6" s="42"/>
      <c r="J6" s="43">
        <v>632</v>
      </c>
      <c r="K6" s="44">
        <v>36</v>
      </c>
      <c r="L6" s="44">
        <v>596</v>
      </c>
      <c r="M6" s="43">
        <v>17</v>
      </c>
      <c r="N6" s="43">
        <v>19</v>
      </c>
      <c r="O6" s="45">
        <v>631</v>
      </c>
      <c r="P6" s="45">
        <f aca="true" t="shared" si="0" ref="P6:P29">O6/J6*100</f>
        <v>99.84177215189874</v>
      </c>
      <c r="Q6" s="46">
        <v>9274.7</v>
      </c>
      <c r="R6" s="47">
        <v>9274.7</v>
      </c>
      <c r="S6" s="48">
        <v>4</v>
      </c>
      <c r="T6" s="49">
        <v>4.321</v>
      </c>
      <c r="U6" s="45"/>
      <c r="V6" s="45"/>
      <c r="W6" s="50">
        <v>13</v>
      </c>
      <c r="X6" s="44">
        <v>34</v>
      </c>
      <c r="Y6" s="44">
        <v>5</v>
      </c>
      <c r="Z6" s="44">
        <v>0</v>
      </c>
      <c r="AA6" s="44">
        <v>29</v>
      </c>
      <c r="AB6" s="44">
        <v>29</v>
      </c>
      <c r="AC6" s="45"/>
      <c r="AD6" s="52">
        <v>19323.7</v>
      </c>
      <c r="AE6" s="99">
        <v>4472</v>
      </c>
      <c r="AF6" s="3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s="5" customFormat="1" ht="16.5" customHeight="1">
      <c r="A7" s="41" t="s">
        <v>24</v>
      </c>
      <c r="B7" s="42"/>
      <c r="C7" s="42"/>
      <c r="D7" s="42"/>
      <c r="E7" s="42"/>
      <c r="F7" s="42"/>
      <c r="G7" s="42"/>
      <c r="H7" s="42"/>
      <c r="I7" s="42"/>
      <c r="J7" s="43">
        <v>2442</v>
      </c>
      <c r="K7" s="44">
        <v>342</v>
      </c>
      <c r="L7" s="44">
        <v>2100</v>
      </c>
      <c r="M7" s="43">
        <v>163</v>
      </c>
      <c r="N7" s="43">
        <v>179</v>
      </c>
      <c r="O7" s="45">
        <v>1815</v>
      </c>
      <c r="P7" s="45">
        <f t="shared" si="0"/>
        <v>74.32432432432432</v>
      </c>
      <c r="Q7" s="46">
        <v>26462.5</v>
      </c>
      <c r="R7" s="47">
        <v>28340.07</v>
      </c>
      <c r="S7" s="48">
        <v>31</v>
      </c>
      <c r="T7" s="49">
        <v>36.69</v>
      </c>
      <c r="U7" s="45"/>
      <c r="V7" s="45"/>
      <c r="W7" s="50">
        <v>39</v>
      </c>
      <c r="X7" s="44">
        <v>197</v>
      </c>
      <c r="Y7" s="44">
        <v>25</v>
      </c>
      <c r="Z7" s="44">
        <v>134</v>
      </c>
      <c r="AA7" s="44">
        <v>38</v>
      </c>
      <c r="AB7" s="44">
        <v>38</v>
      </c>
      <c r="AC7" s="45"/>
      <c r="AD7" s="52">
        <v>77567.11</v>
      </c>
      <c r="AE7" s="99">
        <v>5228.3</v>
      </c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s="5" customFormat="1" ht="16.5" customHeight="1">
      <c r="A8" s="41" t="s">
        <v>25</v>
      </c>
      <c r="B8" s="42"/>
      <c r="C8" s="42"/>
      <c r="D8" s="42"/>
      <c r="E8" s="42"/>
      <c r="F8" s="42"/>
      <c r="G8" s="42"/>
      <c r="H8" s="42"/>
      <c r="I8" s="42"/>
      <c r="J8" s="43">
        <v>892</v>
      </c>
      <c r="K8" s="44">
        <v>252</v>
      </c>
      <c r="L8" s="44">
        <v>771</v>
      </c>
      <c r="M8" s="43">
        <v>200</v>
      </c>
      <c r="N8" s="43">
        <v>52</v>
      </c>
      <c r="O8" s="45">
        <v>303</v>
      </c>
      <c r="P8" s="45">
        <f t="shared" si="0"/>
        <v>33.96860986547085</v>
      </c>
      <c r="Q8" s="46">
        <v>22347.6</v>
      </c>
      <c r="R8" s="47">
        <v>12366.3</v>
      </c>
      <c r="S8" s="48">
        <v>8</v>
      </c>
      <c r="T8" s="49">
        <v>12.453999999999999</v>
      </c>
      <c r="U8" s="45"/>
      <c r="V8" s="45"/>
      <c r="W8" s="50">
        <v>24</v>
      </c>
      <c r="X8" s="44">
        <v>110</v>
      </c>
      <c r="Y8" s="44">
        <v>16</v>
      </c>
      <c r="Z8" s="44">
        <v>32</v>
      </c>
      <c r="AA8" s="44">
        <v>62</v>
      </c>
      <c r="AB8" s="44">
        <v>62</v>
      </c>
      <c r="AC8" s="45"/>
      <c r="AD8" s="52">
        <v>43075.1</v>
      </c>
      <c r="AE8" s="99">
        <v>6102.6</v>
      </c>
      <c r="AF8" s="3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s="5" customFormat="1" ht="16.5" customHeight="1">
      <c r="A9" s="41" t="s">
        <v>26</v>
      </c>
      <c r="B9" s="42"/>
      <c r="C9" s="42"/>
      <c r="D9" s="42"/>
      <c r="E9" s="42"/>
      <c r="F9" s="42"/>
      <c r="G9" s="42"/>
      <c r="H9" s="42"/>
      <c r="I9" s="42"/>
      <c r="J9" s="43">
        <v>1610</v>
      </c>
      <c r="K9" s="44">
        <v>138</v>
      </c>
      <c r="L9" s="44">
        <v>1472</v>
      </c>
      <c r="M9" s="43">
        <v>108</v>
      </c>
      <c r="N9" s="43">
        <v>30</v>
      </c>
      <c r="O9" s="45">
        <v>1591</v>
      </c>
      <c r="P9" s="45">
        <f t="shared" si="0"/>
        <v>98.81987577639751</v>
      </c>
      <c r="Q9" s="46">
        <v>42075.8</v>
      </c>
      <c r="R9" s="47">
        <v>42075.8</v>
      </c>
      <c r="S9" s="48">
        <v>18</v>
      </c>
      <c r="T9" s="49">
        <v>16.804</v>
      </c>
      <c r="U9" s="45"/>
      <c r="V9" s="45"/>
      <c r="W9" s="50">
        <v>23</v>
      </c>
      <c r="X9" s="44">
        <v>82</v>
      </c>
      <c r="Y9" s="44">
        <v>6</v>
      </c>
      <c r="Z9" s="44">
        <v>21</v>
      </c>
      <c r="AA9" s="44">
        <v>55</v>
      </c>
      <c r="AB9" s="44">
        <v>55</v>
      </c>
      <c r="AC9" s="45"/>
      <c r="AD9" s="52">
        <v>58404.7</v>
      </c>
      <c r="AE9" s="99">
        <v>6735</v>
      </c>
      <c r="AF9" s="3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s="5" customFormat="1" ht="16.5" customHeight="1">
      <c r="A10" s="41" t="s">
        <v>27</v>
      </c>
      <c r="B10" s="42"/>
      <c r="C10" s="42"/>
      <c r="D10" s="42"/>
      <c r="E10" s="42"/>
      <c r="F10" s="42"/>
      <c r="G10" s="42"/>
      <c r="H10" s="42"/>
      <c r="I10" s="42"/>
      <c r="J10" s="43">
        <v>1077</v>
      </c>
      <c r="K10" s="44">
        <v>135</v>
      </c>
      <c r="L10" s="44">
        <v>942</v>
      </c>
      <c r="M10" s="43">
        <v>104</v>
      </c>
      <c r="N10" s="43">
        <v>31</v>
      </c>
      <c r="O10" s="45">
        <v>1031</v>
      </c>
      <c r="P10" s="45">
        <f t="shared" si="0"/>
        <v>95.7288765088208</v>
      </c>
      <c r="Q10" s="46">
        <v>7778.4</v>
      </c>
      <c r="R10" s="47">
        <v>8168.2</v>
      </c>
      <c r="S10" s="48">
        <v>41</v>
      </c>
      <c r="T10" s="49">
        <v>15.872</v>
      </c>
      <c r="U10" s="45"/>
      <c r="V10" s="45"/>
      <c r="W10" s="50">
        <v>22</v>
      </c>
      <c r="X10" s="44">
        <v>76</v>
      </c>
      <c r="Y10" s="44">
        <v>5</v>
      </c>
      <c r="Z10" s="44">
        <v>35</v>
      </c>
      <c r="AA10" s="44">
        <v>36</v>
      </c>
      <c r="AB10" s="44">
        <v>36</v>
      </c>
      <c r="AC10" s="45"/>
      <c r="AD10" s="52">
        <v>175677.5</v>
      </c>
      <c r="AE10" s="99">
        <v>11068.39</v>
      </c>
      <c r="AF10" s="3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s="5" customFormat="1" ht="16.5" customHeight="1">
      <c r="A11" s="41" t="s">
        <v>28</v>
      </c>
      <c r="B11" s="42"/>
      <c r="C11" s="42"/>
      <c r="D11" s="42"/>
      <c r="E11" s="42"/>
      <c r="F11" s="42"/>
      <c r="G11" s="42"/>
      <c r="H11" s="42"/>
      <c r="I11" s="42"/>
      <c r="J11" s="43">
        <v>159</v>
      </c>
      <c r="K11" s="44">
        <v>168</v>
      </c>
      <c r="L11" s="44">
        <v>966</v>
      </c>
      <c r="M11" s="43">
        <v>7</v>
      </c>
      <c r="N11" s="43">
        <v>19</v>
      </c>
      <c r="O11" s="45">
        <v>86</v>
      </c>
      <c r="P11" s="45">
        <f t="shared" si="0"/>
        <v>54.088050314465406</v>
      </c>
      <c r="Q11" s="46">
        <v>9702</v>
      </c>
      <c r="R11" s="47">
        <v>9628</v>
      </c>
      <c r="S11" s="48">
        <v>0</v>
      </c>
      <c r="T11" s="49">
        <v>6.402</v>
      </c>
      <c r="U11" s="45"/>
      <c r="V11" s="45"/>
      <c r="W11" s="50">
        <v>45</v>
      </c>
      <c r="X11" s="44">
        <v>58</v>
      </c>
      <c r="Y11" s="44">
        <v>4</v>
      </c>
      <c r="Z11" s="44">
        <v>16</v>
      </c>
      <c r="AA11" s="44">
        <v>38</v>
      </c>
      <c r="AB11" s="44">
        <v>38</v>
      </c>
      <c r="AC11" s="45"/>
      <c r="AD11" s="52">
        <v>32651.57</v>
      </c>
      <c r="AE11" s="99">
        <v>10366.5</v>
      </c>
      <c r="AF11" s="3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s="5" customFormat="1" ht="16.5" customHeight="1">
      <c r="A12" s="41" t="s">
        <v>29</v>
      </c>
      <c r="B12" s="42"/>
      <c r="C12" s="42"/>
      <c r="D12" s="42"/>
      <c r="E12" s="42"/>
      <c r="F12" s="42"/>
      <c r="G12" s="42"/>
      <c r="H12" s="42"/>
      <c r="I12" s="42"/>
      <c r="J12" s="43">
        <v>934</v>
      </c>
      <c r="K12" s="44">
        <v>100</v>
      </c>
      <c r="L12" s="44">
        <v>833</v>
      </c>
      <c r="M12" s="43">
        <v>72</v>
      </c>
      <c r="N12" s="43">
        <v>29</v>
      </c>
      <c r="O12" s="45">
        <v>934</v>
      </c>
      <c r="P12" s="45">
        <f t="shared" si="0"/>
        <v>100</v>
      </c>
      <c r="Q12" s="46">
        <v>14298.5</v>
      </c>
      <c r="R12" s="47">
        <v>14298.5</v>
      </c>
      <c r="S12" s="48">
        <v>20</v>
      </c>
      <c r="T12" s="49">
        <v>17.301</v>
      </c>
      <c r="U12" s="45"/>
      <c r="V12" s="45"/>
      <c r="W12" s="50">
        <v>10</v>
      </c>
      <c r="X12" s="44">
        <v>41</v>
      </c>
      <c r="Y12" s="44">
        <v>10</v>
      </c>
      <c r="Z12" s="44">
        <v>9</v>
      </c>
      <c r="AA12" s="44">
        <v>22</v>
      </c>
      <c r="AB12" s="44">
        <v>22</v>
      </c>
      <c r="AC12" s="45"/>
      <c r="AD12" s="52">
        <v>83740.9</v>
      </c>
      <c r="AE12" s="99">
        <v>13982.6</v>
      </c>
      <c r="AF12" s="3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s="5" customFormat="1" ht="16.5" customHeight="1">
      <c r="A13" s="41" t="s">
        <v>30</v>
      </c>
      <c r="B13" s="42"/>
      <c r="C13" s="42"/>
      <c r="D13" s="42"/>
      <c r="E13" s="42"/>
      <c r="F13" s="42"/>
      <c r="G13" s="42"/>
      <c r="H13" s="42"/>
      <c r="I13" s="42"/>
      <c r="J13" s="43">
        <v>1340</v>
      </c>
      <c r="K13" s="44">
        <v>159</v>
      </c>
      <c r="L13" s="44">
        <v>1181</v>
      </c>
      <c r="M13" s="43">
        <v>97</v>
      </c>
      <c r="N13" s="43">
        <v>62</v>
      </c>
      <c r="O13" s="45">
        <v>249</v>
      </c>
      <c r="P13" s="45">
        <f t="shared" si="0"/>
        <v>18.582089552238806</v>
      </c>
      <c r="Q13" s="46">
        <v>13472.4</v>
      </c>
      <c r="R13" s="47">
        <v>12999.6</v>
      </c>
      <c r="S13" s="48">
        <v>32</v>
      </c>
      <c r="T13" s="49">
        <v>12.1</v>
      </c>
      <c r="U13" s="45"/>
      <c r="V13" s="45"/>
      <c r="W13" s="50">
        <v>32</v>
      </c>
      <c r="X13" s="44">
        <v>49</v>
      </c>
      <c r="Y13" s="44">
        <v>16</v>
      </c>
      <c r="Z13" s="44">
        <v>22</v>
      </c>
      <c r="AA13" s="44">
        <v>11</v>
      </c>
      <c r="AB13" s="44">
        <v>11</v>
      </c>
      <c r="AC13" s="45"/>
      <c r="AD13" s="52">
        <v>63698.6</v>
      </c>
      <c r="AE13" s="99">
        <v>8967</v>
      </c>
      <c r="AF13" s="3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s="5" customFormat="1" ht="16.5" customHeight="1">
      <c r="A14" s="41" t="s">
        <v>31</v>
      </c>
      <c r="B14" s="42"/>
      <c r="C14" s="42"/>
      <c r="D14" s="42"/>
      <c r="E14" s="42"/>
      <c r="F14" s="42"/>
      <c r="G14" s="42"/>
      <c r="H14" s="42"/>
      <c r="I14" s="42"/>
      <c r="J14" s="43">
        <v>1586</v>
      </c>
      <c r="K14" s="44">
        <v>152</v>
      </c>
      <c r="L14" s="44">
        <v>1434</v>
      </c>
      <c r="M14" s="43">
        <v>109</v>
      </c>
      <c r="N14" s="43">
        <v>43</v>
      </c>
      <c r="O14" s="45">
        <v>1134</v>
      </c>
      <c r="P14" s="45">
        <f t="shared" si="0"/>
        <v>71.50063051702395</v>
      </c>
      <c r="Q14" s="46">
        <v>9837.1</v>
      </c>
      <c r="R14" s="47">
        <v>9833.5</v>
      </c>
      <c r="S14" s="48">
        <v>8</v>
      </c>
      <c r="T14" s="49">
        <v>15.822</v>
      </c>
      <c r="U14" s="45"/>
      <c r="V14" s="45"/>
      <c r="W14" s="50">
        <v>12</v>
      </c>
      <c r="X14" s="44">
        <v>39</v>
      </c>
      <c r="Y14" s="44">
        <v>12</v>
      </c>
      <c r="Z14" s="44">
        <v>9</v>
      </c>
      <c r="AA14" s="44">
        <v>18</v>
      </c>
      <c r="AB14" s="44">
        <v>18</v>
      </c>
      <c r="AC14" s="45"/>
      <c r="AD14" s="52">
        <v>70940.3</v>
      </c>
      <c r="AE14" s="99">
        <v>10191.6</v>
      </c>
      <c r="AF14" s="3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s="5" customFormat="1" ht="16.5" customHeight="1" hidden="1">
      <c r="A15" s="41" t="s">
        <v>32</v>
      </c>
      <c r="B15" s="42"/>
      <c r="C15" s="42"/>
      <c r="D15" s="42"/>
      <c r="E15" s="42"/>
      <c r="F15" s="42"/>
      <c r="G15" s="42"/>
      <c r="H15" s="42"/>
      <c r="I15" s="42"/>
      <c r="J15" s="43"/>
      <c r="K15" s="44"/>
      <c r="L15" s="44">
        <v>649</v>
      </c>
      <c r="M15" s="43"/>
      <c r="N15" s="43"/>
      <c r="O15" s="45"/>
      <c r="P15" s="45"/>
      <c r="Q15" s="46"/>
      <c r="R15" s="47"/>
      <c r="S15" s="48"/>
      <c r="T15" s="49"/>
      <c r="U15" s="45"/>
      <c r="V15" s="45"/>
      <c r="W15" s="50"/>
      <c r="X15" s="44"/>
      <c r="Y15" s="44"/>
      <c r="Z15" s="44"/>
      <c r="AA15" s="44"/>
      <c r="AB15" s="44"/>
      <c r="AC15" s="45"/>
      <c r="AD15" s="52"/>
      <c r="AE15" s="99"/>
      <c r="AF15" s="3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s="5" customFormat="1" ht="16.5" customHeight="1">
      <c r="A16" s="41" t="s">
        <v>33</v>
      </c>
      <c r="B16" s="42"/>
      <c r="C16" s="42"/>
      <c r="D16" s="42"/>
      <c r="E16" s="42"/>
      <c r="F16" s="42"/>
      <c r="G16" s="42"/>
      <c r="H16" s="42"/>
      <c r="I16" s="42"/>
      <c r="J16" s="43">
        <v>1903</v>
      </c>
      <c r="K16" s="44">
        <v>174</v>
      </c>
      <c r="L16" s="44">
        <v>1714</v>
      </c>
      <c r="M16" s="43">
        <v>121</v>
      </c>
      <c r="N16" s="43">
        <v>54</v>
      </c>
      <c r="O16" s="45">
        <v>1895</v>
      </c>
      <c r="P16" s="45">
        <f t="shared" si="0"/>
        <v>99.57961114030478</v>
      </c>
      <c r="Q16" s="46">
        <v>28923.15</v>
      </c>
      <c r="R16" s="47">
        <v>28923.15</v>
      </c>
      <c r="S16" s="48">
        <v>45</v>
      </c>
      <c r="T16" s="49">
        <v>27.086</v>
      </c>
      <c r="U16" s="45"/>
      <c r="V16" s="45"/>
      <c r="W16" s="50">
        <v>40</v>
      </c>
      <c r="X16" s="44">
        <v>77</v>
      </c>
      <c r="Y16" s="44">
        <v>25</v>
      </c>
      <c r="Z16" s="44">
        <v>22</v>
      </c>
      <c r="AA16" s="44">
        <v>30</v>
      </c>
      <c r="AB16" s="44">
        <v>30</v>
      </c>
      <c r="AC16" s="45"/>
      <c r="AD16" s="52">
        <v>59875.9</v>
      </c>
      <c r="AE16" s="99">
        <v>10500</v>
      </c>
      <c r="AF16" s="3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s="5" customFormat="1" ht="16.5" customHeight="1">
      <c r="A17" s="41" t="s">
        <v>34</v>
      </c>
      <c r="B17" s="42"/>
      <c r="C17" s="42"/>
      <c r="D17" s="42"/>
      <c r="E17" s="42"/>
      <c r="F17" s="42"/>
      <c r="G17" s="42"/>
      <c r="H17" s="42"/>
      <c r="I17" s="42"/>
      <c r="J17" s="43">
        <v>1041</v>
      </c>
      <c r="K17" s="44">
        <v>90</v>
      </c>
      <c r="L17" s="44">
        <v>947</v>
      </c>
      <c r="M17" s="43">
        <v>70</v>
      </c>
      <c r="N17" s="43">
        <v>23</v>
      </c>
      <c r="O17" s="45">
        <v>984</v>
      </c>
      <c r="P17" s="45">
        <f t="shared" si="0"/>
        <v>94.52449567723343</v>
      </c>
      <c r="Q17" s="46">
        <v>41654</v>
      </c>
      <c r="R17" s="47">
        <v>41654</v>
      </c>
      <c r="S17" s="48">
        <v>9</v>
      </c>
      <c r="T17" s="49">
        <v>20.568</v>
      </c>
      <c r="U17" s="45"/>
      <c r="V17" s="45"/>
      <c r="W17" s="50">
        <v>25</v>
      </c>
      <c r="X17" s="44">
        <v>63</v>
      </c>
      <c r="Y17" s="44">
        <v>4</v>
      </c>
      <c r="Z17" s="44">
        <v>51</v>
      </c>
      <c r="AA17" s="44">
        <v>8</v>
      </c>
      <c r="AB17" s="44">
        <v>8</v>
      </c>
      <c r="AC17" s="45"/>
      <c r="AD17" s="52">
        <v>90935</v>
      </c>
      <c r="AE17" s="99">
        <v>6256</v>
      </c>
      <c r="AF17" s="3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s="5" customFormat="1" ht="16.5" customHeight="1">
      <c r="A18" s="41" t="s">
        <v>35</v>
      </c>
      <c r="B18" s="42"/>
      <c r="C18" s="42"/>
      <c r="D18" s="42"/>
      <c r="E18" s="42"/>
      <c r="F18" s="42"/>
      <c r="G18" s="42"/>
      <c r="H18" s="42"/>
      <c r="I18" s="42"/>
      <c r="J18" s="43">
        <v>1521</v>
      </c>
      <c r="K18" s="44">
        <v>137</v>
      </c>
      <c r="L18" s="44">
        <v>1384</v>
      </c>
      <c r="M18" s="43">
        <v>114</v>
      </c>
      <c r="N18" s="43">
        <v>23</v>
      </c>
      <c r="O18" s="45">
        <v>1405</v>
      </c>
      <c r="P18" s="45">
        <f t="shared" si="0"/>
        <v>92.37343852728468</v>
      </c>
      <c r="Q18" s="46">
        <v>48511.998</v>
      </c>
      <c r="R18" s="47">
        <v>48368.798</v>
      </c>
      <c r="S18" s="48">
        <v>17</v>
      </c>
      <c r="T18" s="49">
        <v>27.759999999999998</v>
      </c>
      <c r="U18" s="45"/>
      <c r="V18" s="45"/>
      <c r="W18" s="50">
        <v>33</v>
      </c>
      <c r="X18" s="44">
        <v>133</v>
      </c>
      <c r="Y18" s="53">
        <v>16</v>
      </c>
      <c r="Z18" s="53">
        <v>39</v>
      </c>
      <c r="AA18" s="44">
        <v>78</v>
      </c>
      <c r="AB18" s="44">
        <v>78</v>
      </c>
      <c r="AC18" s="45"/>
      <c r="AD18" s="52">
        <v>41248.29</v>
      </c>
      <c r="AE18" s="99">
        <v>11774</v>
      </c>
      <c r="AF18" s="3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s="5" customFormat="1" ht="16.5" customHeight="1">
      <c r="A19" s="41" t="s">
        <v>36</v>
      </c>
      <c r="B19" s="42"/>
      <c r="C19" s="42"/>
      <c r="D19" s="42"/>
      <c r="E19" s="42"/>
      <c r="F19" s="42"/>
      <c r="G19" s="42"/>
      <c r="H19" s="42"/>
      <c r="I19" s="42"/>
      <c r="J19" s="43">
        <v>1597</v>
      </c>
      <c r="K19" s="44">
        <v>173</v>
      </c>
      <c r="L19" s="44">
        <v>1424</v>
      </c>
      <c r="M19" s="43">
        <v>110</v>
      </c>
      <c r="N19" s="43">
        <v>63</v>
      </c>
      <c r="O19" s="45">
        <v>1252</v>
      </c>
      <c r="P19" s="45">
        <f t="shared" si="0"/>
        <v>78.39699436443331</v>
      </c>
      <c r="Q19" s="46">
        <v>7285.45</v>
      </c>
      <c r="R19" s="47">
        <v>7285.45</v>
      </c>
      <c r="S19" s="48">
        <v>21</v>
      </c>
      <c r="T19" s="49">
        <v>11.577</v>
      </c>
      <c r="U19" s="45"/>
      <c r="V19" s="45"/>
      <c r="W19" s="50">
        <v>15</v>
      </c>
      <c r="X19" s="44">
        <v>73</v>
      </c>
      <c r="Y19" s="44">
        <v>15</v>
      </c>
      <c r="Z19" s="44">
        <v>14</v>
      </c>
      <c r="AA19" s="44">
        <v>44</v>
      </c>
      <c r="AB19" s="44">
        <v>44</v>
      </c>
      <c r="AC19" s="45"/>
      <c r="AD19" s="52">
        <v>49535.4</v>
      </c>
      <c r="AE19" s="99">
        <v>8181</v>
      </c>
      <c r="AF19" s="3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s="5" customFormat="1" ht="16.5" customHeight="1">
      <c r="A20" s="41" t="s">
        <v>37</v>
      </c>
      <c r="B20" s="42"/>
      <c r="C20" s="42"/>
      <c r="D20" s="42"/>
      <c r="E20" s="42"/>
      <c r="F20" s="42"/>
      <c r="G20" s="42"/>
      <c r="H20" s="42"/>
      <c r="I20" s="42"/>
      <c r="J20" s="43">
        <v>1071</v>
      </c>
      <c r="K20" s="44">
        <v>79</v>
      </c>
      <c r="L20" s="44">
        <v>992</v>
      </c>
      <c r="M20" s="43">
        <v>46</v>
      </c>
      <c r="N20" s="43">
        <v>33</v>
      </c>
      <c r="O20" s="45">
        <v>1060</v>
      </c>
      <c r="P20" s="45">
        <f t="shared" si="0"/>
        <v>98.97292250233427</v>
      </c>
      <c r="Q20" s="46">
        <v>20113.7</v>
      </c>
      <c r="R20" s="47">
        <v>18544.9</v>
      </c>
      <c r="S20" s="48">
        <v>25</v>
      </c>
      <c r="T20" s="49">
        <v>15.530999999999999</v>
      </c>
      <c r="U20" s="45"/>
      <c r="V20" s="45"/>
      <c r="W20" s="50">
        <v>22</v>
      </c>
      <c r="X20" s="44">
        <v>49</v>
      </c>
      <c r="Y20" s="44">
        <v>9</v>
      </c>
      <c r="Z20" s="44">
        <v>18</v>
      </c>
      <c r="AA20" s="44">
        <v>22</v>
      </c>
      <c r="AB20" s="44">
        <v>22</v>
      </c>
      <c r="AC20" s="45"/>
      <c r="AD20" s="52">
        <v>168995.8</v>
      </c>
      <c r="AE20" s="99">
        <v>7874</v>
      </c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s="5" customFormat="1" ht="16.5" customHeight="1">
      <c r="A21" s="41" t="s">
        <v>38</v>
      </c>
      <c r="B21" s="42"/>
      <c r="C21" s="42"/>
      <c r="D21" s="42"/>
      <c r="E21" s="42"/>
      <c r="F21" s="42"/>
      <c r="G21" s="42"/>
      <c r="H21" s="42"/>
      <c r="I21" s="42"/>
      <c r="J21" s="43">
        <v>1975</v>
      </c>
      <c r="K21" s="44">
        <v>184</v>
      </c>
      <c r="L21" s="44">
        <v>1791</v>
      </c>
      <c r="M21" s="43">
        <v>154</v>
      </c>
      <c r="N21" s="43">
        <v>30</v>
      </c>
      <c r="O21" s="45">
        <v>1726</v>
      </c>
      <c r="P21" s="45">
        <f t="shared" si="0"/>
        <v>87.39240506329114</v>
      </c>
      <c r="Q21" s="46">
        <v>16604.9</v>
      </c>
      <c r="R21" s="47">
        <v>16281.2</v>
      </c>
      <c r="S21" s="48">
        <v>2</v>
      </c>
      <c r="T21" s="49">
        <v>14.123</v>
      </c>
      <c r="U21" s="45"/>
      <c r="V21" s="45"/>
      <c r="W21" s="50">
        <v>18</v>
      </c>
      <c r="X21" s="44">
        <v>78</v>
      </c>
      <c r="Y21" s="44">
        <v>6</v>
      </c>
      <c r="Z21" s="44">
        <v>23</v>
      </c>
      <c r="AA21" s="44">
        <v>49</v>
      </c>
      <c r="AB21" s="44">
        <v>49</v>
      </c>
      <c r="AC21" s="45"/>
      <c r="AD21" s="52">
        <v>84976.59</v>
      </c>
      <c r="AE21" s="99">
        <v>8372</v>
      </c>
      <c r="AF21" s="3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s="5" customFormat="1" ht="16.5" customHeight="1">
      <c r="A22" s="41" t="s">
        <v>39</v>
      </c>
      <c r="B22" s="42"/>
      <c r="C22" s="42"/>
      <c r="D22" s="42"/>
      <c r="E22" s="42"/>
      <c r="F22" s="42"/>
      <c r="G22" s="42"/>
      <c r="H22" s="42"/>
      <c r="I22" s="42"/>
      <c r="J22" s="43">
        <v>1116</v>
      </c>
      <c r="K22" s="44">
        <v>147</v>
      </c>
      <c r="L22" s="44">
        <v>969</v>
      </c>
      <c r="M22" s="43">
        <v>123</v>
      </c>
      <c r="N22" s="43">
        <v>24</v>
      </c>
      <c r="O22" s="45">
        <v>1110</v>
      </c>
      <c r="P22" s="45">
        <f t="shared" si="0"/>
        <v>99.46236559139786</v>
      </c>
      <c r="Q22" s="46">
        <v>8356.6</v>
      </c>
      <c r="R22" s="47">
        <v>8356.6</v>
      </c>
      <c r="S22" s="48">
        <v>23</v>
      </c>
      <c r="T22" s="49">
        <v>14.109000000000002</v>
      </c>
      <c r="U22" s="45"/>
      <c r="V22" s="45"/>
      <c r="W22" s="50">
        <v>25</v>
      </c>
      <c r="X22" s="44">
        <v>86</v>
      </c>
      <c r="Y22" s="44">
        <v>11</v>
      </c>
      <c r="Z22" s="44">
        <v>7</v>
      </c>
      <c r="AA22" s="44">
        <v>68</v>
      </c>
      <c r="AB22" s="44">
        <v>68</v>
      </c>
      <c r="AC22" s="45"/>
      <c r="AD22" s="52">
        <v>77262.8</v>
      </c>
      <c r="AE22" s="99">
        <v>15300</v>
      </c>
      <c r="AF22" s="3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s="5" customFormat="1" ht="16.5" customHeight="1">
      <c r="A23" s="41" t="s">
        <v>40</v>
      </c>
      <c r="B23" s="42"/>
      <c r="C23" s="42"/>
      <c r="D23" s="42"/>
      <c r="E23" s="42"/>
      <c r="F23" s="42"/>
      <c r="G23" s="42"/>
      <c r="H23" s="42"/>
      <c r="I23" s="42"/>
      <c r="J23" s="43">
        <v>2163</v>
      </c>
      <c r="K23" s="44">
        <v>394</v>
      </c>
      <c r="L23" s="44">
        <v>1769</v>
      </c>
      <c r="M23" s="43">
        <v>314</v>
      </c>
      <c r="N23" s="43">
        <v>80</v>
      </c>
      <c r="O23" s="45">
        <v>1682</v>
      </c>
      <c r="P23" s="45">
        <f t="shared" si="0"/>
        <v>77.76236708275543</v>
      </c>
      <c r="Q23" s="46">
        <v>17430</v>
      </c>
      <c r="R23" s="47">
        <v>16651.04</v>
      </c>
      <c r="S23" s="48">
        <v>22</v>
      </c>
      <c r="T23" s="49">
        <v>41.029999999999994</v>
      </c>
      <c r="U23" s="45"/>
      <c r="V23" s="45"/>
      <c r="W23" s="50">
        <v>67</v>
      </c>
      <c r="X23" s="44">
        <v>106</v>
      </c>
      <c r="Y23" s="44">
        <v>20</v>
      </c>
      <c r="Z23" s="44">
        <v>43</v>
      </c>
      <c r="AA23" s="44">
        <v>43</v>
      </c>
      <c r="AB23" s="44">
        <v>43</v>
      </c>
      <c r="AC23" s="45"/>
      <c r="AD23" s="52">
        <v>138273.9</v>
      </c>
      <c r="AE23" s="99">
        <v>6339.15</v>
      </c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s="5" customFormat="1" ht="16.5" customHeight="1" hidden="1">
      <c r="A24" s="41" t="s">
        <v>41</v>
      </c>
      <c r="B24" s="42"/>
      <c r="C24" s="42"/>
      <c r="D24" s="42"/>
      <c r="E24" s="42"/>
      <c r="F24" s="42"/>
      <c r="G24" s="42"/>
      <c r="H24" s="42"/>
      <c r="I24" s="42"/>
      <c r="J24" s="43">
        <v>720</v>
      </c>
      <c r="K24" s="44">
        <v>95</v>
      </c>
      <c r="L24" s="44">
        <v>625</v>
      </c>
      <c r="M24" s="43">
        <v>69</v>
      </c>
      <c r="N24" s="43">
        <v>26</v>
      </c>
      <c r="O24" s="45">
        <v>684</v>
      </c>
      <c r="P24" s="45">
        <f t="shared" si="0"/>
        <v>95</v>
      </c>
      <c r="Q24" s="46"/>
      <c r="R24" s="47"/>
      <c r="S24" s="48">
        <v>7</v>
      </c>
      <c r="T24" s="49"/>
      <c r="U24" s="45"/>
      <c r="V24" s="45"/>
      <c r="W24" s="50"/>
      <c r="X24" s="44">
        <v>54</v>
      </c>
      <c r="Y24" s="44">
        <v>5</v>
      </c>
      <c r="Z24" s="44">
        <v>40</v>
      </c>
      <c r="AA24" s="44">
        <v>9</v>
      </c>
      <c r="AB24" s="44">
        <v>9</v>
      </c>
      <c r="AC24" s="45"/>
      <c r="AD24" s="52"/>
      <c r="AE24" s="99"/>
      <c r="AF24" s="3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s="5" customFormat="1" ht="16.5" customHeight="1">
      <c r="A25" s="41" t="s">
        <v>42</v>
      </c>
      <c r="B25" s="42"/>
      <c r="C25" s="42"/>
      <c r="D25" s="42"/>
      <c r="E25" s="42"/>
      <c r="F25" s="42"/>
      <c r="G25" s="42"/>
      <c r="H25" s="42"/>
      <c r="I25" s="42"/>
      <c r="J25" s="43">
        <v>1685</v>
      </c>
      <c r="K25" s="44">
        <v>126</v>
      </c>
      <c r="L25" s="44">
        <v>1559</v>
      </c>
      <c r="M25" s="43">
        <v>84</v>
      </c>
      <c r="N25" s="43">
        <v>42</v>
      </c>
      <c r="O25" s="45">
        <v>1569</v>
      </c>
      <c r="P25" s="45">
        <f t="shared" si="0"/>
        <v>93.11572700296736</v>
      </c>
      <c r="Q25" s="46">
        <v>19022.46</v>
      </c>
      <c r="R25" s="47">
        <v>17418.81</v>
      </c>
      <c r="S25" s="48">
        <v>6</v>
      </c>
      <c r="T25" s="49">
        <v>16.025</v>
      </c>
      <c r="U25" s="45"/>
      <c r="V25" s="45"/>
      <c r="W25" s="50">
        <v>15</v>
      </c>
      <c r="X25" s="44">
        <v>47</v>
      </c>
      <c r="Y25" s="44">
        <v>15</v>
      </c>
      <c r="Z25" s="44">
        <v>12</v>
      </c>
      <c r="AA25" s="44">
        <v>20</v>
      </c>
      <c r="AB25" s="44">
        <v>20</v>
      </c>
      <c r="AC25" s="45"/>
      <c r="AD25" s="52">
        <v>40194.15</v>
      </c>
      <c r="AE25" s="99">
        <v>4378</v>
      </c>
      <c r="AF25" s="3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s="5" customFormat="1" ht="16.5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3">
        <v>1360</v>
      </c>
      <c r="K26" s="44">
        <v>151</v>
      </c>
      <c r="L26" s="44">
        <v>1209</v>
      </c>
      <c r="M26" s="43">
        <v>107</v>
      </c>
      <c r="N26" s="43">
        <v>44</v>
      </c>
      <c r="O26" s="45">
        <v>1201</v>
      </c>
      <c r="P26" s="45">
        <f t="shared" si="0"/>
        <v>88.30882352941177</v>
      </c>
      <c r="Q26" s="46">
        <v>18880.2</v>
      </c>
      <c r="R26" s="47">
        <v>18423.9</v>
      </c>
      <c r="S26" s="48">
        <v>15</v>
      </c>
      <c r="T26" s="49">
        <v>19.791</v>
      </c>
      <c r="U26" s="45"/>
      <c r="V26" s="45"/>
      <c r="W26" s="50">
        <v>48</v>
      </c>
      <c r="X26" s="44">
        <v>59</v>
      </c>
      <c r="Y26" s="44">
        <v>22</v>
      </c>
      <c r="Z26" s="44">
        <v>18</v>
      </c>
      <c r="AA26" s="44">
        <v>19</v>
      </c>
      <c r="AB26" s="44">
        <v>19</v>
      </c>
      <c r="AC26" s="45"/>
      <c r="AD26" s="52">
        <v>68212.46</v>
      </c>
      <c r="AE26" s="99">
        <v>7331.66</v>
      </c>
      <c r="AF26" s="3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48" s="5" customFormat="1" ht="16.5" customHeight="1">
      <c r="A27" s="41" t="s">
        <v>44</v>
      </c>
      <c r="B27" s="42"/>
      <c r="C27" s="42"/>
      <c r="D27" s="42"/>
      <c r="E27" s="42"/>
      <c r="F27" s="42"/>
      <c r="G27" s="42"/>
      <c r="H27" s="42"/>
      <c r="I27" s="42"/>
      <c r="J27" s="43">
        <v>571</v>
      </c>
      <c r="K27" s="44">
        <v>134</v>
      </c>
      <c r="L27" s="44">
        <v>437</v>
      </c>
      <c r="M27" s="43">
        <v>72</v>
      </c>
      <c r="N27" s="43">
        <v>62</v>
      </c>
      <c r="O27" s="45">
        <v>580</v>
      </c>
      <c r="P27" s="45">
        <f t="shared" si="0"/>
        <v>101.57618213660244</v>
      </c>
      <c r="Q27" s="46">
        <v>15156.2</v>
      </c>
      <c r="R27" s="47">
        <v>14641.8</v>
      </c>
      <c r="S27" s="48">
        <v>8</v>
      </c>
      <c r="T27" s="49">
        <v>10.893</v>
      </c>
      <c r="U27" s="45"/>
      <c r="V27" s="45"/>
      <c r="W27" s="50">
        <v>9</v>
      </c>
      <c r="X27" s="44">
        <v>46</v>
      </c>
      <c r="Y27" s="44">
        <v>9</v>
      </c>
      <c r="Z27" s="44">
        <v>3</v>
      </c>
      <c r="AA27" s="44">
        <v>34</v>
      </c>
      <c r="AB27" s="44">
        <v>34</v>
      </c>
      <c r="AC27" s="45"/>
      <c r="AD27" s="52">
        <v>7583.3</v>
      </c>
      <c r="AE27" s="99">
        <v>5104</v>
      </c>
      <c r="AF27" s="3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</row>
    <row r="28" spans="1:48" s="5" customFormat="1" ht="16.5" customHeight="1">
      <c r="A28" s="41" t="s">
        <v>45</v>
      </c>
      <c r="B28" s="42"/>
      <c r="C28" s="42"/>
      <c r="D28" s="42"/>
      <c r="E28" s="42"/>
      <c r="F28" s="42"/>
      <c r="G28" s="42"/>
      <c r="H28" s="42"/>
      <c r="I28" s="42"/>
      <c r="J28" s="43">
        <v>2389</v>
      </c>
      <c r="K28" s="44">
        <v>199</v>
      </c>
      <c r="L28" s="44">
        <v>1901</v>
      </c>
      <c r="M28" s="43">
        <v>174</v>
      </c>
      <c r="N28" s="43">
        <v>42</v>
      </c>
      <c r="O28" s="45">
        <v>1670</v>
      </c>
      <c r="P28" s="45">
        <f t="shared" si="0"/>
        <v>69.90372540812055</v>
      </c>
      <c r="Q28" s="46">
        <v>15083.5</v>
      </c>
      <c r="R28" s="47">
        <v>15064.2</v>
      </c>
      <c r="S28" s="48">
        <v>11</v>
      </c>
      <c r="T28" s="49">
        <v>15.899999999999999</v>
      </c>
      <c r="U28" s="45"/>
      <c r="V28" s="45"/>
      <c r="W28" s="50">
        <v>26</v>
      </c>
      <c r="X28" s="44">
        <v>73</v>
      </c>
      <c r="Y28" s="44">
        <v>12</v>
      </c>
      <c r="Z28" s="44">
        <v>27</v>
      </c>
      <c r="AA28" s="44">
        <v>34</v>
      </c>
      <c r="AB28" s="44">
        <v>34</v>
      </c>
      <c r="AC28" s="45"/>
      <c r="AD28" s="52">
        <v>70299.4</v>
      </c>
      <c r="AE28" s="99">
        <v>6953</v>
      </c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</row>
    <row r="29" spans="1:48" s="5" customFormat="1" ht="16.5" customHeight="1" thickBot="1">
      <c r="A29" s="54" t="s">
        <v>46</v>
      </c>
      <c r="B29" s="55"/>
      <c r="C29" s="55"/>
      <c r="D29" s="55"/>
      <c r="E29" s="55"/>
      <c r="F29" s="55"/>
      <c r="G29" s="55"/>
      <c r="H29" s="55"/>
      <c r="I29" s="55"/>
      <c r="J29" s="100">
        <v>30</v>
      </c>
      <c r="K29" s="56">
        <v>30</v>
      </c>
      <c r="L29" s="56">
        <v>0</v>
      </c>
      <c r="M29" s="100">
        <v>28</v>
      </c>
      <c r="N29" s="100">
        <v>2</v>
      </c>
      <c r="O29" s="57">
        <v>21</v>
      </c>
      <c r="P29" s="57">
        <f t="shared" si="0"/>
        <v>70</v>
      </c>
      <c r="Q29" s="101">
        <v>99341.8</v>
      </c>
      <c r="R29" s="102">
        <v>81224</v>
      </c>
      <c r="S29" s="103">
        <v>6</v>
      </c>
      <c r="T29" s="58">
        <v>28.3</v>
      </c>
      <c r="U29" s="57"/>
      <c r="V29" s="57"/>
      <c r="W29" s="104">
        <v>2</v>
      </c>
      <c r="X29" s="56">
        <v>7</v>
      </c>
      <c r="Y29" s="56">
        <v>4</v>
      </c>
      <c r="Z29" s="56">
        <v>1</v>
      </c>
      <c r="AA29" s="56">
        <v>2</v>
      </c>
      <c r="AB29" s="56">
        <v>2</v>
      </c>
      <c r="AC29" s="57"/>
      <c r="AD29" s="59">
        <v>105062.2</v>
      </c>
      <c r="AE29" s="105">
        <v>17105.19</v>
      </c>
      <c r="AF29" s="3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</row>
    <row r="30" spans="1:48" s="5" customFormat="1" ht="0.75" customHeight="1" thickBot="1">
      <c r="A30" s="60"/>
      <c r="B30" s="61"/>
      <c r="C30" s="61"/>
      <c r="D30" s="61"/>
      <c r="E30" s="61"/>
      <c r="F30" s="61"/>
      <c r="G30" s="61"/>
      <c r="H30" s="61"/>
      <c r="I30" s="61"/>
      <c r="J30" s="62"/>
      <c r="K30" s="62"/>
      <c r="L30" s="62"/>
      <c r="M30" s="81"/>
      <c r="N30" s="81"/>
      <c r="O30" s="63">
        <v>0</v>
      </c>
      <c r="P30" s="82" t="e">
        <f>O30/J30</f>
        <v>#DIV/0!</v>
      </c>
      <c r="Q30" s="83"/>
      <c r="R30" s="84"/>
      <c r="S30" s="85"/>
      <c r="T30" s="64"/>
      <c r="U30" s="63"/>
      <c r="V30" s="63"/>
      <c r="W30" s="86"/>
      <c r="X30" s="62">
        <v>0</v>
      </c>
      <c r="Y30" s="62"/>
      <c r="Z30" s="62"/>
      <c r="AA30" s="62"/>
      <c r="AB30" s="62"/>
      <c r="AC30" s="63"/>
      <c r="AD30" s="65"/>
      <c r="AE30" s="87"/>
      <c r="AF30" s="3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</row>
    <row r="31" spans="1:48" s="8" customFormat="1" ht="24.75" customHeight="1" thickBot="1">
      <c r="A31" s="66" t="s">
        <v>1</v>
      </c>
      <c r="B31" s="67"/>
      <c r="C31" s="67"/>
      <c r="D31" s="67"/>
      <c r="E31" s="67"/>
      <c r="F31" s="67"/>
      <c r="G31" s="67"/>
      <c r="H31" s="67"/>
      <c r="I31" s="67"/>
      <c r="J31" s="9">
        <v>31415</v>
      </c>
      <c r="K31" s="9">
        <f aca="true" t="shared" si="1" ref="K31:AD31">SUM(K5:K30)</f>
        <v>3714</v>
      </c>
      <c r="L31" s="9">
        <f t="shared" si="1"/>
        <v>29148</v>
      </c>
      <c r="M31" s="68">
        <f>SUM(M5:M30)</f>
        <v>2566</v>
      </c>
      <c r="N31" s="68">
        <f>SUM(N5:N30)</f>
        <v>1028</v>
      </c>
      <c r="O31" s="9">
        <v>26147</v>
      </c>
      <c r="P31" s="21">
        <f>O31/J31</f>
        <v>0.8323094063345535</v>
      </c>
      <c r="Q31" s="69">
        <f>SUM(Q5:Q30)</f>
        <v>532537.998</v>
      </c>
      <c r="R31" s="70">
        <f>SUM(R5:R30)</f>
        <v>499912.84530000004</v>
      </c>
      <c r="S31" s="71">
        <f>SUM(S5:S30)</f>
        <v>389</v>
      </c>
      <c r="T31" s="9">
        <v>419.3999999999999</v>
      </c>
      <c r="U31" s="9">
        <f t="shared" si="1"/>
        <v>0</v>
      </c>
      <c r="V31" s="9">
        <f t="shared" si="1"/>
        <v>0</v>
      </c>
      <c r="W31" s="72">
        <f>SUM(W5:W30)</f>
        <v>583</v>
      </c>
      <c r="X31" s="9">
        <v>1731</v>
      </c>
      <c r="Y31" s="9">
        <v>289</v>
      </c>
      <c r="Z31" s="9">
        <v>625</v>
      </c>
      <c r="AA31" s="9">
        <v>817</v>
      </c>
      <c r="AB31" s="9">
        <v>817</v>
      </c>
      <c r="AC31" s="9">
        <f t="shared" si="1"/>
        <v>0</v>
      </c>
      <c r="AD31" s="73">
        <f>SUM(AD5:AD30)</f>
        <v>1711448.8699999999</v>
      </c>
      <c r="AE31" s="74">
        <f>AVERAGE(AE5:AE29)</f>
        <v>8703.869130434783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32:48" ht="15.75"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32:48" ht="15.75"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32:48" ht="15.75"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32:48" ht="15.75"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32:48" ht="15.75"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32:48" ht="15.75"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32:48" ht="15.75"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32:48" ht="15.75"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32:48" ht="15.75"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32:48" ht="15.75"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32:48" ht="15.75"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32:48" ht="15.75"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32:48" ht="15.75"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32:48" ht="15.75"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32:48" ht="15.75"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32:48" ht="15.75"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32:48" ht="15.75"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32:48" ht="15.75"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32:48" ht="15.75"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32:48" ht="15.75"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32:48" ht="15.75"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32:48" ht="15.75"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32:48" ht="15.75"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32:48" ht="15.75"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32:48" ht="15.75"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32:48" ht="15.75"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32:48" ht="15.75"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32:48" ht="15.75"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32:48" ht="15.75"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32:48" ht="15.75"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32:48" ht="15.75"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32:48" ht="15.75"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32:48" ht="15.75"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32:48" ht="15.75"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32:48" ht="15.75"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32:48" ht="15.75"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32:48" ht="15.75"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32:48" ht="15.75"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32:48" ht="15.75"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32:48" ht="15.75"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32:48" ht="15.75"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32:48" ht="15.75"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</sheetData>
  <sheetProtection/>
  <mergeCells count="12">
    <mergeCell ref="A32:AE33"/>
    <mergeCell ref="J2:P2"/>
    <mergeCell ref="W2:W3"/>
    <mergeCell ref="AD2:AD3"/>
    <mergeCell ref="AE2:AE3"/>
    <mergeCell ref="A1:AE1"/>
    <mergeCell ref="X2:AB2"/>
    <mergeCell ref="R2:R3"/>
    <mergeCell ref="T2:V3"/>
    <mergeCell ref="A2:A3"/>
    <mergeCell ref="S2:S3"/>
    <mergeCell ref="Q2:Q3"/>
  </mergeCells>
  <printOptions/>
  <pageMargins left="0.5118110236220472" right="0.31496062992125984" top="0.0928125" bottom="0.3543307086614173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2023-03-07T14:43:18Z</cp:lastPrinted>
  <dcterms:created xsi:type="dcterms:W3CDTF">1996-10-08T23:32:33Z</dcterms:created>
  <dcterms:modified xsi:type="dcterms:W3CDTF">2023-03-07T14:43:48Z</dcterms:modified>
  <cp:category/>
  <cp:version/>
  <cp:contentType/>
  <cp:contentStatus/>
</cp:coreProperties>
</file>