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55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<sst xmlns="http://schemas.openxmlformats.org/spreadsheetml/2006/main" count="48" uniqueCount="48">
  <si>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всього</t>
  </si>
  <si>
    <t>Всього</t>
  </si>
  <si>
    <t>Загальна кількість місць поховань</t>
  </si>
  <si>
    <t>Адміністративно-територіальний поділ</t>
  </si>
  <si>
    <t>в сільській місцевості</t>
  </si>
  <si>
    <t>приватних</t>
  </si>
  <si>
    <t>окремих СПД</t>
  </si>
  <si>
    <t>всього, од.</t>
  </si>
  <si>
    <t>в містах та селищах, од.</t>
  </si>
  <si>
    <t>закритих, од.</t>
  </si>
  <si>
    <t>всього благоустроєно, од.</t>
  </si>
  <si>
    <t>благоустроєних, %</t>
  </si>
  <si>
    <t>комунальних</t>
  </si>
  <si>
    <t>Виділено коштів на благоустрій місць поховань, тис.грн.</t>
  </si>
  <si>
    <t>Освоєно коштів на благоустрій місць поховань, тис.грн.</t>
  </si>
  <si>
    <t>Необхідно побудувати нових місць поховань в населених пунктах регіону, од.</t>
  </si>
  <si>
    <t>Кількість ритуальних служб, од.</t>
  </si>
  <si>
    <t>Кількість підприємств різних форм власності, од.</t>
  </si>
  <si>
    <t>Загальний обсяг ритуальних послуг та реалізації предметів ритуальної належності, тис.грн.</t>
  </si>
  <si>
    <t>Середня вартість одного поховання, грн.</t>
  </si>
  <si>
    <t xml:space="preserve"> діючих, од.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</si>
  <si>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</si>
  <si>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</si>
  <si>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</si>
  <si>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</si>
  <si>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</si>
  <si>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</si>
  <si>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</si>
  <si>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</si>
  <si>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</si>
  <si>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</si>
  <si>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</si>
  <si>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</si>
  <si>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</si>
  <si>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</si>
  <si>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</si>
  <si>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</si>
  <si>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</si>
  <si>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</si>
  <si>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</si>
  <si>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</si>
  <si>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</si>
  <si>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</si>
  <si>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</si>
  <si>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</si>
  <si>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</si>
  <si>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Інформаційно-аналітичний матеріал про стан похоронної справи за 2023 рік</t>
  </si>
  <si>
    <t>Поховано ритуальними службами померлих осіб, тис.чол.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</si>
</sst>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[$-FC19]d\ mmmm\ yyyy\ &quot;г.&quot;"/>
    <numFmt numFmtId="200" formatCode="_-* #,##0.00[$р.-419]_-;\-* #,##0.00[$р.-419]_-;_-* &quot;-&quot;??[$р.-419]_-;_-@_-"/>
    <numFmt numFmtId="201" formatCode="#,##0.00_ ;\-#,##0.00\ "/>
    <numFmt numFmtId="202" formatCode="#,##0.00&quot;р.&quot;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.5"/>
      <name val="Times New Roman"/>
      <family val="1"/>
    </font>
    <font>
      <sz val="10.5"/>
      <color indexed="10"/>
      <name val="Times New Roman"/>
      <family val="1"/>
    </font>
    <font>
      <b/>
      <sz val="10.5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7" fillId="0" borderId="0" applyFont="0" applyFill="0" applyBorder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2" xfId="50" applyFont="1" applyBorder="1" applyAlignment="1">
      <alignment horizontal="center" vertical="center"/>
      <protection/>
    </xf>
    <xf numFmtId="0" fontId="27" fillId="0" borderId="13" xfId="50" applyFont="1" applyBorder="1" applyAlignment="1">
      <alignment horizontal="center" vertical="center"/>
      <protection/>
    </xf>
    <xf numFmtId="0" fontId="27" fillId="0" borderId="14" xfId="50" applyFont="1" applyBorder="1" applyAlignment="1">
      <alignment horizontal="center" vertical="center"/>
      <protection/>
    </xf>
    <xf numFmtId="0" fontId="27" fillId="0" borderId="11" xfId="50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11" xfId="61" applyNumberFormat="1" applyFont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51" applyFont="1" applyFill="1" applyBorder="1" applyAlignment="1">
      <alignment horizontal="center" vertical="center"/>
      <protection/>
    </xf>
    <xf numFmtId="0" fontId="27" fillId="0" borderId="12" xfId="50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97" fontId="27" fillId="0" borderId="13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50" applyFont="1" applyFill="1" applyBorder="1" applyAlignment="1">
      <alignment horizontal="center" vertical="center"/>
      <protection/>
    </xf>
    <xf numFmtId="1" fontId="27" fillId="0" borderId="13" xfId="0" applyNumberFormat="1" applyFont="1" applyFill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4" xfId="50" applyFont="1" applyFill="1" applyBorder="1" applyAlignment="1">
      <alignment horizontal="center" vertical="center"/>
      <protection/>
    </xf>
    <xf numFmtId="1" fontId="27" fillId="0" borderId="1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1" xfId="50" applyFont="1" applyFill="1" applyBorder="1" applyAlignment="1">
      <alignment horizontal="center" vertical="center"/>
      <protection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7" xfId="51" applyFont="1" applyBorder="1" applyAlignment="1">
      <alignment horizontal="center" vertical="center"/>
      <protection/>
    </xf>
    <xf numFmtId="0" fontId="29" fillId="0" borderId="37" xfId="50" applyFont="1" applyBorder="1" applyAlignment="1">
      <alignment horizontal="center" vertical="center"/>
      <protection/>
    </xf>
    <xf numFmtId="1" fontId="29" fillId="0" borderId="37" xfId="0" applyNumberFormat="1" applyFont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196" fontId="29" fillId="0" borderId="37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197" fontId="29" fillId="0" borderId="37" xfId="0" applyNumberFormat="1" applyFont="1" applyBorder="1" applyAlignment="1">
      <alignment horizontal="center" vertical="center"/>
    </xf>
    <xf numFmtId="2" fontId="29" fillId="0" borderId="38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vertical="center"/>
    </xf>
    <xf numFmtId="2" fontId="29" fillId="0" borderId="37" xfId="51" applyNumberFormat="1" applyFont="1" applyBorder="1" applyAlignment="1">
      <alignment horizontal="center" vertical="center"/>
      <protection/>
    </xf>
    <xf numFmtId="0" fontId="27" fillId="0" borderId="11" xfId="51" applyFont="1" applyFill="1" applyBorder="1" applyAlignment="1">
      <alignment horizontal="center" vertical="center"/>
      <protection/>
    </xf>
    <xf numFmtId="2" fontId="27" fillId="0" borderId="32" xfId="51" applyNumberFormat="1" applyFont="1" applyFill="1" applyBorder="1" applyAlignment="1">
      <alignment horizontal="center" vertical="center"/>
      <protection/>
    </xf>
    <xf numFmtId="197" fontId="27" fillId="0" borderId="11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2" fontId="27" fillId="0" borderId="13" xfId="51" applyNumberFormat="1" applyFont="1" applyFill="1" applyBorder="1" applyAlignment="1">
      <alignment horizontal="center" vertical="center"/>
      <protection/>
    </xf>
    <xf numFmtId="197" fontId="47" fillId="0" borderId="13" xfId="0" applyNumberFormat="1" applyFont="1" applyBorder="1" applyAlignment="1">
      <alignment horizontal="center" vertical="center"/>
    </xf>
    <xf numFmtId="0" fontId="27" fillId="0" borderId="12" xfId="51" applyFont="1" applyFill="1" applyBorder="1" applyAlignment="1">
      <alignment horizontal="center" vertical="center"/>
      <protection/>
    </xf>
    <xf numFmtId="2" fontId="27" fillId="0" borderId="12" xfId="51" applyNumberFormat="1" applyFont="1" applyFill="1" applyBorder="1" applyAlignment="1">
      <alignment horizontal="center" vertical="center"/>
      <protection/>
    </xf>
    <xf numFmtId="197" fontId="27" fillId="0" borderId="12" xfId="0" applyNumberFormat="1" applyFont="1" applyFill="1" applyBorder="1" applyAlignment="1">
      <alignment horizontal="center" vertical="center"/>
    </xf>
    <xf numFmtId="2" fontId="27" fillId="0" borderId="39" xfId="0" applyNumberFormat="1" applyFont="1" applyFill="1" applyBorder="1" applyAlignment="1">
      <alignment horizontal="center" vertical="center"/>
    </xf>
    <xf numFmtId="2" fontId="27" fillId="0" borderId="40" xfId="0" applyNumberFormat="1" applyFont="1" applyFill="1" applyBorder="1" applyAlignment="1">
      <alignment horizontal="center" vertical="center"/>
    </xf>
    <xf numFmtId="0" fontId="27" fillId="0" borderId="14" xfId="51" applyFont="1" applyFill="1" applyBorder="1" applyAlignment="1">
      <alignment horizontal="center" vertical="center"/>
      <protection/>
    </xf>
    <xf numFmtId="2" fontId="27" fillId="0" borderId="14" xfId="51" applyNumberFormat="1" applyFont="1" applyFill="1" applyBorder="1" applyAlignment="1">
      <alignment horizontal="center" vertical="center"/>
      <protection/>
    </xf>
    <xf numFmtId="197" fontId="27" fillId="0" borderId="14" xfId="0" applyNumberFormat="1" applyFont="1" applyFill="1" applyBorder="1" applyAlignment="1">
      <alignment horizontal="center" vertical="center"/>
    </xf>
    <xf numFmtId="2" fontId="27" fillId="0" borderId="41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ідсотковий 2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view="pageLayout" zoomScaleNormal="110" workbookViewId="0" topLeftCell="A1">
      <selection activeCell="J23" sqref="J23"/>
    </sheetView>
  </sheetViews>
  <sheetFormatPr defaultColWidth="9.140625" defaultRowHeight="12.75"/>
  <cols>
    <col min="1" max="1" width="17.00390625" style="1" customWidth="1"/>
    <col min="2" max="2" width="9.28125" style="1" hidden="1" customWidth="1"/>
    <col min="3" max="4" width="19.7109375" style="1" hidden="1" customWidth="1"/>
    <col min="5" max="5" width="6.140625" style="1" hidden="1" customWidth="1"/>
    <col min="6" max="6" width="7.421875" style="1" hidden="1" customWidth="1"/>
    <col min="7" max="7" width="6.28125" style="1" hidden="1" customWidth="1"/>
    <col min="8" max="9" width="7.421875" style="1" hidden="1" customWidth="1"/>
    <col min="10" max="10" width="6.00390625" style="1" customWidth="1"/>
    <col min="11" max="11" width="6.140625" style="1" customWidth="1"/>
    <col min="12" max="12" width="5.7109375" style="1" hidden="1" customWidth="1"/>
    <col min="13" max="13" width="6.00390625" style="1" customWidth="1"/>
    <col min="14" max="15" width="5.7109375" style="1" customWidth="1"/>
    <col min="16" max="16" width="5.57421875" style="1" customWidth="1"/>
    <col min="17" max="17" width="10.00390625" style="1" customWidth="1"/>
    <col min="18" max="18" width="11.57421875" style="1" customWidth="1"/>
    <col min="19" max="19" width="9.7109375" style="1" customWidth="1"/>
    <col min="20" max="20" width="8.00390625" style="1" customWidth="1"/>
    <col min="21" max="21" width="8.00390625" style="1" hidden="1" customWidth="1"/>
    <col min="22" max="22" width="7.00390625" style="1" hidden="1" customWidth="1"/>
    <col min="23" max="23" width="9.28125" style="1" customWidth="1"/>
    <col min="24" max="24" width="5.140625" style="1" customWidth="1"/>
    <col min="25" max="25" width="8.421875" style="1" customWidth="1"/>
    <col min="26" max="26" width="5.28125" style="1" customWidth="1"/>
    <col min="27" max="27" width="0" style="1" hidden="1" customWidth="1"/>
    <col min="28" max="28" width="4.7109375" style="1" customWidth="1"/>
    <col min="29" max="29" width="7.8515625" style="1" hidden="1" customWidth="1"/>
    <col min="30" max="30" width="11.00390625" style="1" customWidth="1"/>
    <col min="31" max="31" width="7.57421875" style="1" customWidth="1"/>
    <col min="32" max="16384" width="9.140625" style="1" customWidth="1"/>
  </cols>
  <sheetData>
    <row r="1" spans="1:31" ht="16.5" thickBot="1">
      <c r="A1" s="9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9.75" customHeight="1">
      <c r="A2" s="19" t="s">
        <v>3</v>
      </c>
      <c r="B2" s="20"/>
      <c r="C2" s="21"/>
      <c r="D2" s="21"/>
      <c r="E2" s="20"/>
      <c r="F2" s="20"/>
      <c r="G2" s="20"/>
      <c r="H2" s="20"/>
      <c r="I2" s="20"/>
      <c r="J2" s="22" t="s">
        <v>2</v>
      </c>
      <c r="K2" s="22"/>
      <c r="L2" s="22"/>
      <c r="M2" s="22"/>
      <c r="N2" s="22"/>
      <c r="O2" s="22"/>
      <c r="P2" s="23"/>
      <c r="Q2" s="24" t="s">
        <v>13</v>
      </c>
      <c r="R2" s="24" t="s">
        <v>14</v>
      </c>
      <c r="S2" s="24" t="s">
        <v>15</v>
      </c>
      <c r="T2" s="25" t="s">
        <v>47</v>
      </c>
      <c r="U2" s="26"/>
      <c r="V2" s="27"/>
      <c r="W2" s="24" t="s">
        <v>16</v>
      </c>
      <c r="X2" s="28" t="s">
        <v>17</v>
      </c>
      <c r="Y2" s="29"/>
      <c r="Z2" s="29"/>
      <c r="AA2" s="29"/>
      <c r="AB2" s="30"/>
      <c r="AC2" s="31"/>
      <c r="AD2" s="24" t="s">
        <v>18</v>
      </c>
      <c r="AE2" s="32" t="s">
        <v>19</v>
      </c>
    </row>
    <row r="3" spans="1:48" ht="71.25" customHeight="1" thickBot="1">
      <c r="A3" s="33"/>
      <c r="B3" s="34"/>
      <c r="C3" s="35"/>
      <c r="D3" s="35"/>
      <c r="E3" s="34"/>
      <c r="F3" s="34"/>
      <c r="G3" s="34"/>
      <c r="H3" s="34"/>
      <c r="I3" s="34"/>
      <c r="J3" s="36" t="s">
        <v>7</v>
      </c>
      <c r="K3" s="36" t="s">
        <v>8</v>
      </c>
      <c r="L3" s="36" t="s">
        <v>4</v>
      </c>
      <c r="M3" s="36" t="s">
        <v>20</v>
      </c>
      <c r="N3" s="36" t="s">
        <v>9</v>
      </c>
      <c r="O3" s="37" t="s">
        <v>10</v>
      </c>
      <c r="P3" s="36" t="s">
        <v>11</v>
      </c>
      <c r="Q3" s="38"/>
      <c r="R3" s="38"/>
      <c r="S3" s="38"/>
      <c r="T3" s="39"/>
      <c r="U3" s="40"/>
      <c r="V3" s="41"/>
      <c r="W3" s="38"/>
      <c r="X3" s="36" t="s">
        <v>0</v>
      </c>
      <c r="Y3" s="36" t="s">
        <v>12</v>
      </c>
      <c r="Z3" s="36" t="s">
        <v>5</v>
      </c>
      <c r="AA3" s="42"/>
      <c r="AB3" s="36" t="s">
        <v>6</v>
      </c>
      <c r="AC3" s="43"/>
      <c r="AD3" s="38"/>
      <c r="AE3" s="4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5" customFormat="1" ht="13.5" hidden="1">
      <c r="A4" s="45"/>
      <c r="B4" s="46"/>
      <c r="C4" s="46"/>
      <c r="D4" s="46"/>
      <c r="E4" s="46"/>
      <c r="F4" s="46"/>
      <c r="G4" s="46"/>
      <c r="H4" s="46"/>
      <c r="I4" s="46"/>
      <c r="J4" s="47"/>
      <c r="K4" s="47"/>
      <c r="L4" s="47"/>
      <c r="M4" s="47"/>
      <c r="N4" s="47"/>
      <c r="O4" s="48"/>
      <c r="P4" s="49"/>
      <c r="Q4" s="50"/>
      <c r="R4" s="50"/>
      <c r="S4" s="50"/>
      <c r="T4" s="50"/>
      <c r="U4" s="48"/>
      <c r="V4" s="48"/>
      <c r="W4" s="47"/>
      <c r="X4" s="51"/>
      <c r="Y4" s="47"/>
      <c r="Z4" s="47"/>
      <c r="AA4" s="48"/>
      <c r="AB4" s="47"/>
      <c r="AC4" s="48"/>
      <c r="AD4" s="50"/>
      <c r="AE4" s="52"/>
      <c r="AF4" s="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5" customFormat="1" ht="16.5" customHeight="1">
      <c r="A5" s="53" t="s">
        <v>21</v>
      </c>
      <c r="B5" s="54"/>
      <c r="C5" s="54"/>
      <c r="D5" s="54"/>
      <c r="E5" s="54"/>
      <c r="F5" s="54"/>
      <c r="G5" s="54"/>
      <c r="H5" s="54"/>
      <c r="I5" s="54"/>
      <c r="J5" s="93">
        <v>1601</v>
      </c>
      <c r="K5" s="93">
        <v>118</v>
      </c>
      <c r="L5" s="56">
        <v>1483</v>
      </c>
      <c r="M5" s="93">
        <v>1241</v>
      </c>
      <c r="N5" s="93">
        <v>242</v>
      </c>
      <c r="O5" s="54">
        <v>1415</v>
      </c>
      <c r="P5" s="54">
        <f>O5/J5*100</f>
        <v>88.38226108682073</v>
      </c>
      <c r="Q5" s="94">
        <v>23464.98</v>
      </c>
      <c r="R5" s="95">
        <v>23464.98</v>
      </c>
      <c r="S5" s="60">
        <v>10</v>
      </c>
      <c r="T5" s="95">
        <v>18.997</v>
      </c>
      <c r="U5" s="14"/>
      <c r="V5" s="14"/>
      <c r="W5" s="62">
        <v>18</v>
      </c>
      <c r="X5" s="62">
        <v>94</v>
      </c>
      <c r="Y5" s="62">
        <v>17</v>
      </c>
      <c r="Z5" s="62">
        <v>29</v>
      </c>
      <c r="AA5" s="62">
        <v>48</v>
      </c>
      <c r="AB5" s="62">
        <v>48</v>
      </c>
      <c r="AC5" s="14"/>
      <c r="AD5" s="62">
        <v>98644.162</v>
      </c>
      <c r="AE5" s="96">
        <v>10348</v>
      </c>
      <c r="AF5" s="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5" customFormat="1" ht="16.5" customHeight="1">
      <c r="A6" s="63" t="s">
        <v>22</v>
      </c>
      <c r="B6" s="64"/>
      <c r="C6" s="64"/>
      <c r="D6" s="64"/>
      <c r="E6" s="64"/>
      <c r="F6" s="64"/>
      <c r="G6" s="64"/>
      <c r="H6" s="64"/>
      <c r="I6" s="64"/>
      <c r="J6" s="55">
        <v>632</v>
      </c>
      <c r="K6" s="55">
        <v>36</v>
      </c>
      <c r="L6" s="65">
        <v>596</v>
      </c>
      <c r="M6" s="55">
        <v>590</v>
      </c>
      <c r="N6" s="55">
        <v>6</v>
      </c>
      <c r="O6" s="64">
        <v>596</v>
      </c>
      <c r="P6" s="64">
        <f aca="true" t="shared" si="0" ref="P6:P30">O6/J6*100</f>
        <v>94.30379746835443</v>
      </c>
      <c r="Q6" s="91">
        <v>12372.8</v>
      </c>
      <c r="R6" s="59">
        <v>12372.8</v>
      </c>
      <c r="S6" s="66">
        <v>4</v>
      </c>
      <c r="T6" s="59">
        <v>4.743</v>
      </c>
      <c r="U6" s="15"/>
      <c r="V6" s="15"/>
      <c r="W6" s="61">
        <v>13</v>
      </c>
      <c r="X6" s="61">
        <v>36</v>
      </c>
      <c r="Y6" s="61">
        <v>7</v>
      </c>
      <c r="Z6" s="61">
        <v>0</v>
      </c>
      <c r="AA6" s="61">
        <v>29</v>
      </c>
      <c r="AB6" s="61">
        <v>29</v>
      </c>
      <c r="AC6" s="15"/>
      <c r="AD6" s="61">
        <v>21432.9</v>
      </c>
      <c r="AE6" s="97">
        <v>6421.2</v>
      </c>
      <c r="AF6" s="3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5" customFormat="1" ht="16.5" customHeight="1">
      <c r="A7" s="63" t="s">
        <v>23</v>
      </c>
      <c r="B7" s="64"/>
      <c r="C7" s="64"/>
      <c r="D7" s="64"/>
      <c r="E7" s="64"/>
      <c r="F7" s="64"/>
      <c r="G7" s="64"/>
      <c r="H7" s="64"/>
      <c r="I7" s="64"/>
      <c r="J7" s="55">
        <v>2442</v>
      </c>
      <c r="K7" s="55">
        <v>342</v>
      </c>
      <c r="L7" s="65">
        <v>2100</v>
      </c>
      <c r="M7" s="55">
        <v>1818</v>
      </c>
      <c r="N7" s="55">
        <v>282</v>
      </c>
      <c r="O7" s="64">
        <v>1524</v>
      </c>
      <c r="P7" s="64">
        <f t="shared" si="0"/>
        <v>62.40786240786241</v>
      </c>
      <c r="Q7" s="91">
        <v>18695.268</v>
      </c>
      <c r="R7" s="59">
        <v>18695.268</v>
      </c>
      <c r="S7" s="66">
        <v>31</v>
      </c>
      <c r="T7" s="59">
        <v>38.6</v>
      </c>
      <c r="U7" s="15"/>
      <c r="V7" s="15"/>
      <c r="W7" s="61">
        <v>36</v>
      </c>
      <c r="X7" s="61">
        <v>201</v>
      </c>
      <c r="Y7" s="61">
        <v>33</v>
      </c>
      <c r="Z7" s="61">
        <v>64</v>
      </c>
      <c r="AA7" s="61">
        <v>104</v>
      </c>
      <c r="AB7" s="61">
        <v>104</v>
      </c>
      <c r="AC7" s="15"/>
      <c r="AD7" s="61">
        <v>79866.27</v>
      </c>
      <c r="AE7" s="97">
        <v>6720</v>
      </c>
      <c r="AF7" s="3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5" customFormat="1" ht="16.5" customHeight="1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55">
        <v>719</v>
      </c>
      <c r="K8" s="55">
        <v>192</v>
      </c>
      <c r="L8" s="65">
        <v>771</v>
      </c>
      <c r="M8" s="55">
        <v>484</v>
      </c>
      <c r="N8" s="55">
        <v>43</v>
      </c>
      <c r="O8" s="64">
        <v>162</v>
      </c>
      <c r="P8" s="64">
        <f t="shared" si="0"/>
        <v>22.531293463143253</v>
      </c>
      <c r="Q8" s="91">
        <v>13681.3</v>
      </c>
      <c r="R8" s="59">
        <v>12105.4</v>
      </c>
      <c r="S8" s="66">
        <v>8</v>
      </c>
      <c r="T8" s="59">
        <v>11.06</v>
      </c>
      <c r="U8" s="15"/>
      <c r="V8" s="15"/>
      <c r="W8" s="61">
        <v>23</v>
      </c>
      <c r="X8" s="61">
        <v>39</v>
      </c>
      <c r="Y8" s="61">
        <v>14</v>
      </c>
      <c r="Z8" s="61">
        <v>12</v>
      </c>
      <c r="AA8" s="61">
        <v>13</v>
      </c>
      <c r="AB8" s="61">
        <v>13</v>
      </c>
      <c r="AC8" s="15"/>
      <c r="AD8" s="61">
        <v>46074.9</v>
      </c>
      <c r="AE8" s="97">
        <v>8489</v>
      </c>
      <c r="AF8" s="3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5" customFormat="1" ht="16.5" customHeight="1">
      <c r="A9" s="63" t="s">
        <v>25</v>
      </c>
      <c r="B9" s="64"/>
      <c r="C9" s="64"/>
      <c r="D9" s="64"/>
      <c r="E9" s="64"/>
      <c r="F9" s="64"/>
      <c r="G9" s="64"/>
      <c r="H9" s="64"/>
      <c r="I9" s="64"/>
      <c r="J9" s="55">
        <v>1610</v>
      </c>
      <c r="K9" s="55">
        <v>138</v>
      </c>
      <c r="L9" s="65">
        <v>1472</v>
      </c>
      <c r="M9" s="55">
        <v>1417</v>
      </c>
      <c r="N9" s="55">
        <v>55</v>
      </c>
      <c r="O9" s="64">
        <v>1454</v>
      </c>
      <c r="P9" s="64">
        <f t="shared" si="0"/>
        <v>90.31055900621118</v>
      </c>
      <c r="Q9" s="91">
        <v>23957.59</v>
      </c>
      <c r="R9" s="59">
        <v>23957.59</v>
      </c>
      <c r="S9" s="66">
        <v>18</v>
      </c>
      <c r="T9" s="59">
        <v>15.242999999999999</v>
      </c>
      <c r="U9" s="15"/>
      <c r="V9" s="15"/>
      <c r="W9" s="61">
        <v>23</v>
      </c>
      <c r="X9" s="61">
        <v>82</v>
      </c>
      <c r="Y9" s="61">
        <v>6</v>
      </c>
      <c r="Z9" s="61">
        <v>21</v>
      </c>
      <c r="AA9" s="61">
        <v>55</v>
      </c>
      <c r="AB9" s="61">
        <v>55</v>
      </c>
      <c r="AC9" s="15"/>
      <c r="AD9" s="61">
        <v>67939.1</v>
      </c>
      <c r="AE9" s="97">
        <v>8370.11</v>
      </c>
      <c r="AF9" s="3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5" customFormat="1" ht="16.5" customHeight="1">
      <c r="A10" s="63" t="s">
        <v>26</v>
      </c>
      <c r="B10" s="64"/>
      <c r="C10" s="64"/>
      <c r="D10" s="64"/>
      <c r="E10" s="64"/>
      <c r="F10" s="64"/>
      <c r="G10" s="64"/>
      <c r="H10" s="64"/>
      <c r="I10" s="64"/>
      <c r="J10" s="55">
        <v>1077</v>
      </c>
      <c r="K10" s="55">
        <v>135</v>
      </c>
      <c r="L10" s="65">
        <v>942</v>
      </c>
      <c r="M10" s="55">
        <v>697</v>
      </c>
      <c r="N10" s="55">
        <v>245</v>
      </c>
      <c r="O10" s="64">
        <v>896</v>
      </c>
      <c r="P10" s="64">
        <f t="shared" si="0"/>
        <v>83.19405756731662</v>
      </c>
      <c r="Q10" s="91">
        <v>9940.1</v>
      </c>
      <c r="R10" s="59">
        <v>11923.9</v>
      </c>
      <c r="S10" s="66">
        <v>41</v>
      </c>
      <c r="T10" s="59">
        <v>14.805</v>
      </c>
      <c r="U10" s="15"/>
      <c r="V10" s="15"/>
      <c r="W10" s="61">
        <v>22</v>
      </c>
      <c r="X10" s="61">
        <v>67</v>
      </c>
      <c r="Y10" s="61">
        <v>7</v>
      </c>
      <c r="Z10" s="61">
        <v>17</v>
      </c>
      <c r="AA10" s="61">
        <v>43</v>
      </c>
      <c r="AB10" s="61">
        <v>43</v>
      </c>
      <c r="AC10" s="15"/>
      <c r="AD10" s="61">
        <v>179257.3</v>
      </c>
      <c r="AE10" s="97">
        <v>12107.9</v>
      </c>
      <c r="AF10" s="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5" customFormat="1" ht="16.5" customHeight="1">
      <c r="A11" s="63" t="s">
        <v>27</v>
      </c>
      <c r="B11" s="64"/>
      <c r="C11" s="64"/>
      <c r="D11" s="64"/>
      <c r="E11" s="64"/>
      <c r="F11" s="64"/>
      <c r="G11" s="64"/>
      <c r="H11" s="64"/>
      <c r="I11" s="64"/>
      <c r="J11" s="55">
        <v>516</v>
      </c>
      <c r="K11" s="55">
        <v>417</v>
      </c>
      <c r="L11" s="65">
        <v>966</v>
      </c>
      <c r="M11" s="55">
        <v>94</v>
      </c>
      <c r="N11" s="55">
        <v>5</v>
      </c>
      <c r="O11" s="64">
        <v>69</v>
      </c>
      <c r="P11" s="64">
        <f t="shared" si="0"/>
        <v>13.372093023255813</v>
      </c>
      <c r="Q11" s="91">
        <v>14833.2</v>
      </c>
      <c r="R11" s="59">
        <v>13047.7</v>
      </c>
      <c r="S11" s="66">
        <v>0</v>
      </c>
      <c r="T11" s="59">
        <v>5.946</v>
      </c>
      <c r="U11" s="15"/>
      <c r="V11" s="15"/>
      <c r="W11" s="61">
        <v>6</v>
      </c>
      <c r="X11" s="61">
        <v>72</v>
      </c>
      <c r="Y11" s="61">
        <v>9</v>
      </c>
      <c r="Z11" s="61">
        <v>15</v>
      </c>
      <c r="AA11" s="61">
        <v>48</v>
      </c>
      <c r="AB11" s="61">
        <v>48</v>
      </c>
      <c r="AC11" s="15"/>
      <c r="AD11" s="61">
        <v>30988.91</v>
      </c>
      <c r="AE11" s="97">
        <v>13022.2</v>
      </c>
      <c r="AF11" s="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5" customFormat="1" ht="16.5" customHeight="1">
      <c r="A12" s="63" t="s">
        <v>28</v>
      </c>
      <c r="B12" s="64"/>
      <c r="C12" s="64"/>
      <c r="D12" s="64"/>
      <c r="E12" s="64"/>
      <c r="F12" s="64"/>
      <c r="G12" s="64"/>
      <c r="H12" s="64"/>
      <c r="I12" s="64"/>
      <c r="J12" s="55">
        <v>934</v>
      </c>
      <c r="K12" s="55">
        <v>101</v>
      </c>
      <c r="L12" s="65">
        <v>833</v>
      </c>
      <c r="M12" s="55">
        <v>697</v>
      </c>
      <c r="N12" s="55">
        <v>146</v>
      </c>
      <c r="O12" s="64">
        <v>833</v>
      </c>
      <c r="P12" s="64">
        <f t="shared" si="0"/>
        <v>89.186295503212</v>
      </c>
      <c r="Q12" s="91">
        <v>15066.3</v>
      </c>
      <c r="R12" s="59">
        <v>15066.3</v>
      </c>
      <c r="S12" s="66">
        <v>20</v>
      </c>
      <c r="T12" s="59">
        <v>12.229</v>
      </c>
      <c r="U12" s="15"/>
      <c r="V12" s="15"/>
      <c r="W12" s="61">
        <v>10</v>
      </c>
      <c r="X12" s="61">
        <v>41</v>
      </c>
      <c r="Y12" s="61">
        <v>10</v>
      </c>
      <c r="Z12" s="61">
        <v>9</v>
      </c>
      <c r="AA12" s="61">
        <v>22</v>
      </c>
      <c r="AB12" s="61">
        <v>22</v>
      </c>
      <c r="AC12" s="15"/>
      <c r="AD12" s="61">
        <v>93779.4</v>
      </c>
      <c r="AE12" s="97">
        <v>15140</v>
      </c>
      <c r="AF12" s="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5" customFormat="1" ht="16.5" customHeight="1">
      <c r="A13" s="63" t="s">
        <v>29</v>
      </c>
      <c r="B13" s="64"/>
      <c r="C13" s="64"/>
      <c r="D13" s="64"/>
      <c r="E13" s="64"/>
      <c r="F13" s="64"/>
      <c r="G13" s="64"/>
      <c r="H13" s="64"/>
      <c r="I13" s="64"/>
      <c r="J13" s="55">
        <v>1340</v>
      </c>
      <c r="K13" s="55">
        <v>159</v>
      </c>
      <c r="L13" s="65">
        <v>1181</v>
      </c>
      <c r="M13" s="55">
        <v>998</v>
      </c>
      <c r="N13" s="55">
        <v>183</v>
      </c>
      <c r="O13" s="64">
        <v>191</v>
      </c>
      <c r="P13" s="64">
        <f t="shared" si="0"/>
        <v>14.253731343283583</v>
      </c>
      <c r="Q13" s="91">
        <v>13472.4</v>
      </c>
      <c r="R13" s="59">
        <v>12999.6</v>
      </c>
      <c r="S13" s="66">
        <v>32</v>
      </c>
      <c r="T13" s="59">
        <v>12.1</v>
      </c>
      <c r="U13" s="15"/>
      <c r="V13" s="15"/>
      <c r="W13" s="61">
        <v>32</v>
      </c>
      <c r="X13" s="61">
        <v>49</v>
      </c>
      <c r="Y13" s="61">
        <v>16</v>
      </c>
      <c r="Z13" s="61">
        <v>22</v>
      </c>
      <c r="AA13" s="61">
        <v>11</v>
      </c>
      <c r="AB13" s="61">
        <v>11</v>
      </c>
      <c r="AC13" s="15"/>
      <c r="AD13" s="61">
        <v>63698.6</v>
      </c>
      <c r="AE13" s="97">
        <v>8967</v>
      </c>
      <c r="AF13" s="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5" customFormat="1" ht="16.5" customHeight="1">
      <c r="A14" s="63" t="s">
        <v>30</v>
      </c>
      <c r="B14" s="64"/>
      <c r="C14" s="64"/>
      <c r="D14" s="64"/>
      <c r="E14" s="64"/>
      <c r="F14" s="64"/>
      <c r="G14" s="64"/>
      <c r="H14" s="64"/>
      <c r="I14" s="64"/>
      <c r="J14" s="55">
        <v>1586</v>
      </c>
      <c r="K14" s="55">
        <v>152</v>
      </c>
      <c r="L14" s="65">
        <v>1434</v>
      </c>
      <c r="M14" s="55">
        <v>1192</v>
      </c>
      <c r="N14" s="55">
        <v>242</v>
      </c>
      <c r="O14" s="64">
        <v>1006</v>
      </c>
      <c r="P14" s="64">
        <f t="shared" si="0"/>
        <v>63.43001261034048</v>
      </c>
      <c r="Q14" s="91">
        <v>14064.8</v>
      </c>
      <c r="R14" s="59">
        <v>14064.8</v>
      </c>
      <c r="S14" s="66">
        <v>8</v>
      </c>
      <c r="T14" s="59">
        <v>14.994</v>
      </c>
      <c r="U14" s="15"/>
      <c r="V14" s="15"/>
      <c r="W14" s="61">
        <v>12</v>
      </c>
      <c r="X14" s="61">
        <v>67</v>
      </c>
      <c r="Y14" s="61">
        <v>12</v>
      </c>
      <c r="Z14" s="61">
        <v>9</v>
      </c>
      <c r="AA14" s="61">
        <v>46</v>
      </c>
      <c r="AB14" s="61">
        <v>46</v>
      </c>
      <c r="AC14" s="15"/>
      <c r="AD14" s="61">
        <v>74067.3</v>
      </c>
      <c r="AE14" s="97">
        <v>10191.6</v>
      </c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5" customFormat="1" ht="16.5" customHeight="1" hidden="1">
      <c r="A15" s="63" t="s">
        <v>31</v>
      </c>
      <c r="B15" s="64"/>
      <c r="C15" s="64"/>
      <c r="D15" s="64"/>
      <c r="E15" s="64"/>
      <c r="F15" s="64"/>
      <c r="G15" s="64"/>
      <c r="H15" s="64"/>
      <c r="I15" s="64"/>
      <c r="J15" s="55"/>
      <c r="K15" s="55"/>
      <c r="L15" s="65">
        <v>649</v>
      </c>
      <c r="M15" s="55"/>
      <c r="N15" s="55"/>
      <c r="O15" s="64">
        <v>0</v>
      </c>
      <c r="P15" s="64" t="e">
        <f t="shared" si="0"/>
        <v>#DIV/0!</v>
      </c>
      <c r="Q15" s="91"/>
      <c r="R15" s="59"/>
      <c r="S15" s="66"/>
      <c r="T15" s="59"/>
      <c r="U15" s="15"/>
      <c r="V15" s="15"/>
      <c r="W15" s="61"/>
      <c r="X15" s="61"/>
      <c r="Y15" s="61"/>
      <c r="Z15" s="61"/>
      <c r="AA15" s="61"/>
      <c r="AB15" s="61"/>
      <c r="AC15" s="15"/>
      <c r="AD15" s="61"/>
      <c r="AE15" s="97"/>
      <c r="AF15" s="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5" customFormat="1" ht="16.5" customHeight="1">
      <c r="A16" s="63" t="s">
        <v>32</v>
      </c>
      <c r="B16" s="64"/>
      <c r="C16" s="64"/>
      <c r="D16" s="64"/>
      <c r="E16" s="64"/>
      <c r="F16" s="64"/>
      <c r="G16" s="64"/>
      <c r="H16" s="64"/>
      <c r="I16" s="64"/>
      <c r="J16" s="55">
        <v>1904</v>
      </c>
      <c r="K16" s="55">
        <v>174</v>
      </c>
      <c r="L16" s="65">
        <v>1714</v>
      </c>
      <c r="M16" s="55">
        <v>1549</v>
      </c>
      <c r="N16" s="55">
        <v>181</v>
      </c>
      <c r="O16" s="64">
        <v>1711</v>
      </c>
      <c r="P16" s="64">
        <f t="shared" si="0"/>
        <v>89.86344537815127</v>
      </c>
      <c r="Q16" s="91">
        <v>41115.21</v>
      </c>
      <c r="R16" s="59">
        <v>38716.22</v>
      </c>
      <c r="S16" s="66">
        <v>45</v>
      </c>
      <c r="T16" s="59">
        <v>24.665</v>
      </c>
      <c r="U16" s="15"/>
      <c r="V16" s="15"/>
      <c r="W16" s="61">
        <v>41</v>
      </c>
      <c r="X16" s="61">
        <v>82</v>
      </c>
      <c r="Y16" s="61">
        <v>26</v>
      </c>
      <c r="Z16" s="61">
        <v>22</v>
      </c>
      <c r="AA16" s="61">
        <v>34</v>
      </c>
      <c r="AB16" s="61">
        <v>34</v>
      </c>
      <c r="AC16" s="15"/>
      <c r="AD16" s="61">
        <v>85588.7</v>
      </c>
      <c r="AE16" s="97">
        <v>15000</v>
      </c>
      <c r="AF16" s="3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5" customFormat="1" ht="16.5" customHeight="1">
      <c r="A17" s="63" t="s">
        <v>33</v>
      </c>
      <c r="B17" s="64"/>
      <c r="C17" s="64"/>
      <c r="D17" s="64"/>
      <c r="E17" s="64"/>
      <c r="F17" s="64"/>
      <c r="G17" s="64"/>
      <c r="H17" s="64"/>
      <c r="I17" s="64"/>
      <c r="J17" s="55">
        <v>1041</v>
      </c>
      <c r="K17" s="55">
        <v>93</v>
      </c>
      <c r="L17" s="65">
        <v>947</v>
      </c>
      <c r="M17" s="55">
        <v>878</v>
      </c>
      <c r="N17" s="55">
        <v>70</v>
      </c>
      <c r="O17" s="64">
        <v>891</v>
      </c>
      <c r="P17" s="64">
        <f t="shared" si="0"/>
        <v>85.5907780979827</v>
      </c>
      <c r="Q17" s="91">
        <v>40341</v>
      </c>
      <c r="R17" s="59">
        <v>40316</v>
      </c>
      <c r="S17" s="66">
        <v>9</v>
      </c>
      <c r="T17" s="59">
        <v>15.821</v>
      </c>
      <c r="U17" s="15"/>
      <c r="V17" s="15"/>
      <c r="W17" s="61">
        <v>17</v>
      </c>
      <c r="X17" s="61">
        <v>90</v>
      </c>
      <c r="Y17" s="61">
        <v>4</v>
      </c>
      <c r="Z17" s="61">
        <v>32</v>
      </c>
      <c r="AA17" s="61">
        <v>54</v>
      </c>
      <c r="AB17" s="61">
        <v>54</v>
      </c>
      <c r="AC17" s="15"/>
      <c r="AD17" s="61">
        <v>66879.3</v>
      </c>
      <c r="AE17" s="97">
        <v>7764</v>
      </c>
      <c r="AF17" s="3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5" customFormat="1" ht="16.5" customHeight="1">
      <c r="A18" s="63" t="s">
        <v>34</v>
      </c>
      <c r="B18" s="64"/>
      <c r="C18" s="64"/>
      <c r="D18" s="64"/>
      <c r="E18" s="64"/>
      <c r="F18" s="64"/>
      <c r="G18" s="64"/>
      <c r="H18" s="64"/>
      <c r="I18" s="64"/>
      <c r="J18" s="55">
        <v>1521</v>
      </c>
      <c r="K18" s="55">
        <v>137</v>
      </c>
      <c r="L18" s="65">
        <v>1384</v>
      </c>
      <c r="M18" s="55">
        <v>1332</v>
      </c>
      <c r="N18" s="55">
        <v>52</v>
      </c>
      <c r="O18" s="64">
        <v>1281</v>
      </c>
      <c r="P18" s="64">
        <f t="shared" si="0"/>
        <v>84.22090729783037</v>
      </c>
      <c r="Q18" s="91">
        <v>78182.801</v>
      </c>
      <c r="R18" s="59">
        <v>76205.201</v>
      </c>
      <c r="S18" s="66">
        <v>17</v>
      </c>
      <c r="T18" s="59">
        <v>31.392</v>
      </c>
      <c r="U18" s="15"/>
      <c r="V18" s="15"/>
      <c r="W18" s="61">
        <v>35</v>
      </c>
      <c r="X18" s="61">
        <v>125</v>
      </c>
      <c r="Y18" s="61">
        <v>13</v>
      </c>
      <c r="Z18" s="61">
        <v>30</v>
      </c>
      <c r="AA18" s="61">
        <v>82</v>
      </c>
      <c r="AB18" s="61">
        <v>82</v>
      </c>
      <c r="AC18" s="15"/>
      <c r="AD18" s="61">
        <v>69048.96</v>
      </c>
      <c r="AE18" s="97">
        <v>12025</v>
      </c>
      <c r="AF18" s="3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5" customFormat="1" ht="16.5" customHeight="1">
      <c r="A19" s="63" t="s">
        <v>35</v>
      </c>
      <c r="B19" s="64"/>
      <c r="C19" s="64"/>
      <c r="D19" s="64"/>
      <c r="E19" s="64"/>
      <c r="F19" s="64"/>
      <c r="G19" s="64"/>
      <c r="H19" s="64"/>
      <c r="I19" s="64"/>
      <c r="J19" s="55">
        <v>1597</v>
      </c>
      <c r="K19" s="55">
        <v>173</v>
      </c>
      <c r="L19" s="65">
        <v>1424</v>
      </c>
      <c r="M19" s="55">
        <v>1236</v>
      </c>
      <c r="N19" s="55">
        <v>188</v>
      </c>
      <c r="O19" s="64">
        <v>1150</v>
      </c>
      <c r="P19" s="64">
        <f t="shared" si="0"/>
        <v>72.0100187852223</v>
      </c>
      <c r="Q19" s="91">
        <v>40313.14</v>
      </c>
      <c r="R19" s="59">
        <v>31566.99</v>
      </c>
      <c r="S19" s="66">
        <v>21</v>
      </c>
      <c r="T19" s="59">
        <v>9.081</v>
      </c>
      <c r="U19" s="15"/>
      <c r="V19" s="15"/>
      <c r="W19" s="61">
        <v>15</v>
      </c>
      <c r="X19" s="61">
        <v>73</v>
      </c>
      <c r="Y19" s="61">
        <v>15</v>
      </c>
      <c r="Z19" s="61">
        <v>14</v>
      </c>
      <c r="AA19" s="61">
        <v>44</v>
      </c>
      <c r="AB19" s="61">
        <v>44</v>
      </c>
      <c r="AC19" s="15"/>
      <c r="AD19" s="61">
        <v>71333.01</v>
      </c>
      <c r="AE19" s="97">
        <v>9329</v>
      </c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5" customFormat="1" ht="16.5" customHeight="1">
      <c r="A20" s="63" t="s">
        <v>36</v>
      </c>
      <c r="B20" s="64"/>
      <c r="C20" s="64"/>
      <c r="D20" s="64"/>
      <c r="E20" s="64"/>
      <c r="F20" s="64"/>
      <c r="G20" s="64"/>
      <c r="H20" s="64"/>
      <c r="I20" s="64"/>
      <c r="J20" s="55">
        <v>1071</v>
      </c>
      <c r="K20" s="55">
        <v>79</v>
      </c>
      <c r="L20" s="65">
        <v>992</v>
      </c>
      <c r="M20" s="55">
        <v>892</v>
      </c>
      <c r="N20" s="55">
        <v>100</v>
      </c>
      <c r="O20" s="64">
        <v>985</v>
      </c>
      <c r="P20" s="64">
        <f t="shared" si="0"/>
        <v>91.97012138188609</v>
      </c>
      <c r="Q20" s="91">
        <v>31795.1</v>
      </c>
      <c r="R20" s="59">
        <v>27218.2</v>
      </c>
      <c r="S20" s="66">
        <v>25</v>
      </c>
      <c r="T20" s="59">
        <v>14.36</v>
      </c>
      <c r="U20" s="15"/>
      <c r="V20" s="15"/>
      <c r="W20" s="61">
        <v>24</v>
      </c>
      <c r="X20" s="61">
        <v>44</v>
      </c>
      <c r="Y20" s="61">
        <v>9</v>
      </c>
      <c r="Z20" s="61">
        <v>10</v>
      </c>
      <c r="AA20" s="61">
        <v>25</v>
      </c>
      <c r="AB20" s="61">
        <v>25</v>
      </c>
      <c r="AC20" s="15"/>
      <c r="AD20" s="61">
        <v>122228.89</v>
      </c>
      <c r="AE20" s="97">
        <v>8765</v>
      </c>
      <c r="AF20" s="3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5" customFormat="1" ht="16.5" customHeight="1">
      <c r="A21" s="63" t="s">
        <v>37</v>
      </c>
      <c r="B21" s="64"/>
      <c r="C21" s="64"/>
      <c r="D21" s="64"/>
      <c r="E21" s="64"/>
      <c r="F21" s="64"/>
      <c r="G21" s="64"/>
      <c r="H21" s="64"/>
      <c r="I21" s="64"/>
      <c r="J21" s="55">
        <v>1975</v>
      </c>
      <c r="K21" s="55">
        <v>184</v>
      </c>
      <c r="L21" s="65">
        <v>1791</v>
      </c>
      <c r="M21" s="55">
        <v>1685</v>
      </c>
      <c r="N21" s="55">
        <v>106</v>
      </c>
      <c r="O21" s="64">
        <v>1560</v>
      </c>
      <c r="P21" s="64">
        <f t="shared" si="0"/>
        <v>78.9873417721519</v>
      </c>
      <c r="Q21" s="91">
        <v>22400.6</v>
      </c>
      <c r="R21" s="59">
        <v>21584.3</v>
      </c>
      <c r="S21" s="66">
        <v>2</v>
      </c>
      <c r="T21" s="59">
        <v>13.924</v>
      </c>
      <c r="U21" s="15"/>
      <c r="V21" s="15"/>
      <c r="W21" s="61">
        <v>17</v>
      </c>
      <c r="X21" s="61">
        <v>83</v>
      </c>
      <c r="Y21" s="61">
        <v>7</v>
      </c>
      <c r="Z21" s="61">
        <v>31</v>
      </c>
      <c r="AA21" s="61">
        <v>45</v>
      </c>
      <c r="AB21" s="61">
        <v>45</v>
      </c>
      <c r="AC21" s="15"/>
      <c r="AD21" s="61">
        <v>93787.5</v>
      </c>
      <c r="AE21" s="97">
        <v>8400</v>
      </c>
      <c r="AF21" s="3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5" customFormat="1" ht="16.5" customHeight="1">
      <c r="A22" s="63" t="s">
        <v>38</v>
      </c>
      <c r="B22" s="64"/>
      <c r="C22" s="64"/>
      <c r="D22" s="64"/>
      <c r="E22" s="64"/>
      <c r="F22" s="64"/>
      <c r="G22" s="64"/>
      <c r="H22" s="64"/>
      <c r="I22" s="64"/>
      <c r="J22" s="55">
        <v>1116</v>
      </c>
      <c r="K22" s="55">
        <v>147</v>
      </c>
      <c r="L22" s="65">
        <v>969</v>
      </c>
      <c r="M22" s="55">
        <v>914</v>
      </c>
      <c r="N22" s="55">
        <v>51</v>
      </c>
      <c r="O22" s="64">
        <v>965</v>
      </c>
      <c r="P22" s="64">
        <f t="shared" si="0"/>
        <v>86.4695340501792</v>
      </c>
      <c r="Q22" s="91">
        <v>18506.7</v>
      </c>
      <c r="R22" s="59">
        <v>18506.7</v>
      </c>
      <c r="S22" s="66">
        <v>23</v>
      </c>
      <c r="T22" s="92">
        <v>13.312</v>
      </c>
      <c r="U22" s="15"/>
      <c r="V22" s="15"/>
      <c r="W22" s="61">
        <v>2</v>
      </c>
      <c r="X22" s="61">
        <v>86</v>
      </c>
      <c r="Y22" s="61">
        <v>11</v>
      </c>
      <c r="Z22" s="61">
        <v>7</v>
      </c>
      <c r="AA22" s="61">
        <v>68</v>
      </c>
      <c r="AB22" s="61">
        <v>68</v>
      </c>
      <c r="AC22" s="15"/>
      <c r="AD22" s="61">
        <v>79467.4</v>
      </c>
      <c r="AE22" s="97">
        <v>16000</v>
      </c>
      <c r="AF22" s="3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5" customFormat="1" ht="16.5" customHeight="1">
      <c r="A23" s="63" t="s">
        <v>39</v>
      </c>
      <c r="B23" s="64"/>
      <c r="C23" s="64"/>
      <c r="D23" s="64"/>
      <c r="E23" s="64"/>
      <c r="F23" s="64"/>
      <c r="G23" s="64"/>
      <c r="H23" s="64"/>
      <c r="I23" s="64"/>
      <c r="J23" s="55">
        <v>2163</v>
      </c>
      <c r="K23" s="55">
        <v>394</v>
      </c>
      <c r="L23" s="65">
        <v>1769</v>
      </c>
      <c r="M23" s="55">
        <v>1607</v>
      </c>
      <c r="N23" s="55">
        <v>162</v>
      </c>
      <c r="O23" s="64">
        <v>1351</v>
      </c>
      <c r="P23" s="64">
        <f t="shared" si="0"/>
        <v>62.45954692556634</v>
      </c>
      <c r="Q23" s="91">
        <v>28492.81</v>
      </c>
      <c r="R23" s="59">
        <v>28182.31</v>
      </c>
      <c r="S23" s="66">
        <v>22</v>
      </c>
      <c r="T23" s="59">
        <v>33.86</v>
      </c>
      <c r="U23" s="15"/>
      <c r="V23" s="15"/>
      <c r="W23" s="61">
        <v>54</v>
      </c>
      <c r="X23" s="61">
        <v>85</v>
      </c>
      <c r="Y23" s="61">
        <v>18</v>
      </c>
      <c r="Z23" s="61">
        <v>34</v>
      </c>
      <c r="AA23" s="61">
        <v>33</v>
      </c>
      <c r="AB23" s="61">
        <v>33</v>
      </c>
      <c r="AC23" s="15"/>
      <c r="AD23" s="61">
        <v>161581.19</v>
      </c>
      <c r="AE23" s="97">
        <v>6739.7</v>
      </c>
      <c r="AF23" s="3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5" customFormat="1" ht="16.5" customHeight="1" hidden="1">
      <c r="A24" s="63" t="s">
        <v>40</v>
      </c>
      <c r="B24" s="64"/>
      <c r="C24" s="64"/>
      <c r="D24" s="64"/>
      <c r="E24" s="64"/>
      <c r="F24" s="64"/>
      <c r="G24" s="64"/>
      <c r="H24" s="64"/>
      <c r="I24" s="64"/>
      <c r="J24" s="55">
        <v>720</v>
      </c>
      <c r="K24" s="55">
        <v>95</v>
      </c>
      <c r="L24" s="65">
        <v>625</v>
      </c>
      <c r="M24" s="55">
        <v>561</v>
      </c>
      <c r="N24" s="55">
        <v>64</v>
      </c>
      <c r="O24" s="64">
        <v>595</v>
      </c>
      <c r="P24" s="64">
        <f t="shared" si="0"/>
        <v>82.63888888888889</v>
      </c>
      <c r="Q24" s="91">
        <v>2433.1</v>
      </c>
      <c r="R24" s="59">
        <v>2404.4</v>
      </c>
      <c r="S24" s="66">
        <v>7</v>
      </c>
      <c r="T24" s="59">
        <v>5.036</v>
      </c>
      <c r="U24" s="15"/>
      <c r="V24" s="15"/>
      <c r="W24" s="61">
        <v>6</v>
      </c>
      <c r="X24" s="61">
        <v>26</v>
      </c>
      <c r="Y24" s="61">
        <v>7</v>
      </c>
      <c r="Z24" s="61">
        <v>19</v>
      </c>
      <c r="AA24" s="61">
        <v>0</v>
      </c>
      <c r="AB24" s="61">
        <v>0</v>
      </c>
      <c r="AC24" s="15"/>
      <c r="AD24" s="61">
        <v>8584.7</v>
      </c>
      <c r="AE24" s="97">
        <v>10167</v>
      </c>
      <c r="AF24" s="3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5" customFormat="1" ht="16.5" customHeight="1">
      <c r="A25" s="63" t="s">
        <v>41</v>
      </c>
      <c r="B25" s="64"/>
      <c r="C25" s="64"/>
      <c r="D25" s="64"/>
      <c r="E25" s="64"/>
      <c r="F25" s="64"/>
      <c r="G25" s="64"/>
      <c r="H25" s="64"/>
      <c r="I25" s="64"/>
      <c r="J25" s="55">
        <v>1685</v>
      </c>
      <c r="K25" s="55">
        <v>126</v>
      </c>
      <c r="L25" s="65">
        <v>1559</v>
      </c>
      <c r="M25" s="55">
        <v>1404</v>
      </c>
      <c r="N25" s="55">
        <v>155</v>
      </c>
      <c r="O25" s="64">
        <v>1447</v>
      </c>
      <c r="P25" s="64">
        <f t="shared" si="0"/>
        <v>85.8753709198813</v>
      </c>
      <c r="Q25" s="91">
        <v>26149.755</v>
      </c>
      <c r="R25" s="59">
        <v>26149.755</v>
      </c>
      <c r="S25" s="66">
        <v>6</v>
      </c>
      <c r="T25" s="59">
        <v>16.228</v>
      </c>
      <c r="U25" s="15"/>
      <c r="V25" s="15"/>
      <c r="W25" s="61">
        <v>15</v>
      </c>
      <c r="X25" s="61">
        <v>52</v>
      </c>
      <c r="Y25" s="61">
        <v>15</v>
      </c>
      <c r="Z25" s="61">
        <v>15</v>
      </c>
      <c r="AA25" s="61">
        <v>22</v>
      </c>
      <c r="AB25" s="61">
        <v>22</v>
      </c>
      <c r="AC25" s="15"/>
      <c r="AD25" s="61">
        <v>46838.5</v>
      </c>
      <c r="AE25" s="97">
        <v>6707</v>
      </c>
      <c r="AF25" s="3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5" customFormat="1" ht="16.5" customHeight="1">
      <c r="A26" s="63" t="s">
        <v>42</v>
      </c>
      <c r="B26" s="64"/>
      <c r="C26" s="64"/>
      <c r="D26" s="64"/>
      <c r="E26" s="64"/>
      <c r="F26" s="64"/>
      <c r="G26" s="64"/>
      <c r="H26" s="64"/>
      <c r="I26" s="64"/>
      <c r="J26" s="55">
        <v>1360</v>
      </c>
      <c r="K26" s="55">
        <v>174</v>
      </c>
      <c r="L26" s="65">
        <v>1209</v>
      </c>
      <c r="M26" s="55">
        <v>1029</v>
      </c>
      <c r="N26" s="55">
        <v>157</v>
      </c>
      <c r="O26" s="64">
        <v>1068</v>
      </c>
      <c r="P26" s="64">
        <f t="shared" si="0"/>
        <v>78.52941176470588</v>
      </c>
      <c r="Q26" s="91">
        <v>26101.75</v>
      </c>
      <c r="R26" s="59">
        <v>26046.48</v>
      </c>
      <c r="S26" s="66">
        <v>15</v>
      </c>
      <c r="T26" s="59">
        <v>20.186</v>
      </c>
      <c r="U26" s="15"/>
      <c r="V26" s="15"/>
      <c r="W26" s="61">
        <v>53</v>
      </c>
      <c r="X26" s="61">
        <v>67</v>
      </c>
      <c r="Y26" s="61">
        <v>22</v>
      </c>
      <c r="Z26" s="61">
        <v>21</v>
      </c>
      <c r="AA26" s="61">
        <v>24</v>
      </c>
      <c r="AB26" s="61">
        <v>24</v>
      </c>
      <c r="AC26" s="15"/>
      <c r="AD26" s="61">
        <v>76779.78</v>
      </c>
      <c r="AE26" s="97">
        <v>8682.42</v>
      </c>
      <c r="AF26" s="3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5" customFormat="1" ht="16.5" customHeight="1">
      <c r="A27" s="63" t="s">
        <v>43</v>
      </c>
      <c r="B27" s="64"/>
      <c r="C27" s="64"/>
      <c r="D27" s="64"/>
      <c r="E27" s="64"/>
      <c r="F27" s="64"/>
      <c r="G27" s="64"/>
      <c r="H27" s="64"/>
      <c r="I27" s="64"/>
      <c r="J27" s="55">
        <v>571</v>
      </c>
      <c r="K27" s="55">
        <v>134</v>
      </c>
      <c r="L27" s="65">
        <v>437</v>
      </c>
      <c r="M27" s="55">
        <v>387</v>
      </c>
      <c r="N27" s="55">
        <v>50</v>
      </c>
      <c r="O27" s="64">
        <v>426</v>
      </c>
      <c r="P27" s="64">
        <f t="shared" si="0"/>
        <v>74.6059544658494</v>
      </c>
      <c r="Q27" s="91">
        <v>22931</v>
      </c>
      <c r="R27" s="59">
        <v>22931</v>
      </c>
      <c r="S27" s="66">
        <v>8</v>
      </c>
      <c r="T27" s="59">
        <v>10.054</v>
      </c>
      <c r="U27" s="15"/>
      <c r="V27" s="15"/>
      <c r="W27" s="61">
        <v>9</v>
      </c>
      <c r="X27" s="61">
        <v>48</v>
      </c>
      <c r="Y27" s="61">
        <v>10</v>
      </c>
      <c r="Z27" s="61">
        <v>8</v>
      </c>
      <c r="AA27" s="61">
        <v>30</v>
      </c>
      <c r="AB27" s="61">
        <v>30</v>
      </c>
      <c r="AC27" s="15"/>
      <c r="AD27" s="61">
        <v>9951.1</v>
      </c>
      <c r="AE27" s="97">
        <v>6028</v>
      </c>
      <c r="AF27" s="3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5" customFormat="1" ht="16.5" customHeight="1">
      <c r="A28" s="63" t="s">
        <v>44</v>
      </c>
      <c r="B28" s="64"/>
      <c r="C28" s="64"/>
      <c r="D28" s="64"/>
      <c r="E28" s="64"/>
      <c r="F28" s="64"/>
      <c r="G28" s="64"/>
      <c r="H28" s="64"/>
      <c r="I28" s="64"/>
      <c r="J28" s="55">
        <v>2440</v>
      </c>
      <c r="K28" s="55">
        <v>235</v>
      </c>
      <c r="L28" s="65">
        <v>1901</v>
      </c>
      <c r="M28" s="55">
        <v>2020</v>
      </c>
      <c r="N28" s="55">
        <v>185</v>
      </c>
      <c r="O28" s="64">
        <v>1635</v>
      </c>
      <c r="P28" s="64">
        <f t="shared" si="0"/>
        <v>67.00819672131148</v>
      </c>
      <c r="Q28" s="91">
        <v>27322.1</v>
      </c>
      <c r="R28" s="59">
        <v>27134.9</v>
      </c>
      <c r="S28" s="66">
        <v>11</v>
      </c>
      <c r="T28" s="59">
        <v>13.383</v>
      </c>
      <c r="U28" s="15"/>
      <c r="V28" s="15"/>
      <c r="W28" s="61">
        <v>28</v>
      </c>
      <c r="X28" s="61">
        <v>72</v>
      </c>
      <c r="Y28" s="61">
        <v>13</v>
      </c>
      <c r="Z28" s="61">
        <v>25</v>
      </c>
      <c r="AA28" s="61">
        <v>34</v>
      </c>
      <c r="AB28" s="61">
        <v>34</v>
      </c>
      <c r="AC28" s="15"/>
      <c r="AD28" s="61">
        <v>69662.9</v>
      </c>
      <c r="AE28" s="97">
        <v>9236</v>
      </c>
      <c r="AF28" s="3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5" customFormat="1" ht="16.5" customHeight="1" thickBot="1">
      <c r="A29" s="67" t="s">
        <v>45</v>
      </c>
      <c r="B29" s="68"/>
      <c r="C29" s="68"/>
      <c r="D29" s="68"/>
      <c r="E29" s="68"/>
      <c r="F29" s="68"/>
      <c r="G29" s="68"/>
      <c r="H29" s="68"/>
      <c r="I29" s="68"/>
      <c r="J29" s="98">
        <v>30</v>
      </c>
      <c r="K29" s="98">
        <v>30</v>
      </c>
      <c r="L29" s="69">
        <v>0</v>
      </c>
      <c r="M29" s="98">
        <v>0</v>
      </c>
      <c r="N29" s="98">
        <v>0</v>
      </c>
      <c r="O29" s="68">
        <v>0</v>
      </c>
      <c r="P29" s="68">
        <f t="shared" si="0"/>
        <v>0</v>
      </c>
      <c r="Q29" s="99">
        <v>133316.2</v>
      </c>
      <c r="R29" s="100">
        <v>82887</v>
      </c>
      <c r="S29" s="70">
        <v>6</v>
      </c>
      <c r="T29" s="100">
        <v>26.9</v>
      </c>
      <c r="U29" s="16"/>
      <c r="V29" s="16"/>
      <c r="W29" s="71">
        <v>2</v>
      </c>
      <c r="X29" s="71">
        <v>7</v>
      </c>
      <c r="Y29" s="71">
        <v>3</v>
      </c>
      <c r="Z29" s="71">
        <v>1</v>
      </c>
      <c r="AA29" s="71">
        <v>3</v>
      </c>
      <c r="AB29" s="71">
        <v>3</v>
      </c>
      <c r="AC29" s="16"/>
      <c r="AD29" s="71">
        <v>166640.1</v>
      </c>
      <c r="AE29" s="101">
        <v>22591.6</v>
      </c>
      <c r="AF29" s="3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5" customFormat="1" ht="0.75" customHeight="1" thickBot="1">
      <c r="A30" s="72"/>
      <c r="B30" s="11"/>
      <c r="C30" s="11"/>
      <c r="D30" s="11"/>
      <c r="E30" s="11"/>
      <c r="F30" s="11"/>
      <c r="G30" s="11"/>
      <c r="H30" s="11"/>
      <c r="I30" s="11"/>
      <c r="J30" s="86"/>
      <c r="K30" s="86"/>
      <c r="L30" s="73"/>
      <c r="M30" s="86"/>
      <c r="N30" s="86"/>
      <c r="O30" s="57">
        <v>0</v>
      </c>
      <c r="P30" s="58" t="e">
        <f t="shared" si="0"/>
        <v>#DIV/0!</v>
      </c>
      <c r="Q30" s="87"/>
      <c r="R30" s="88"/>
      <c r="S30" s="12"/>
      <c r="T30" s="88"/>
      <c r="U30" s="17"/>
      <c r="V30" s="17"/>
      <c r="W30" s="10"/>
      <c r="X30" s="10">
        <v>0</v>
      </c>
      <c r="Y30" s="10"/>
      <c r="Z30" s="10"/>
      <c r="AA30" s="89"/>
      <c r="AB30" s="89"/>
      <c r="AC30" s="17"/>
      <c r="AD30" s="81"/>
      <c r="AE30" s="90"/>
      <c r="AF30" s="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8" customFormat="1" ht="24.75" customHeight="1" thickBot="1">
      <c r="A31" s="74" t="s">
        <v>1</v>
      </c>
      <c r="B31" s="75"/>
      <c r="C31" s="75"/>
      <c r="D31" s="75"/>
      <c r="E31" s="75"/>
      <c r="F31" s="75"/>
      <c r="G31" s="75"/>
      <c r="H31" s="75"/>
      <c r="I31" s="75"/>
      <c r="J31" s="76">
        <v>31651</v>
      </c>
      <c r="K31" s="76">
        <f>SUM(K5:K30)</f>
        <v>3965</v>
      </c>
      <c r="L31" s="77">
        <f>SUM(L5:L30)</f>
        <v>29148</v>
      </c>
      <c r="M31" s="76">
        <f>SUM(M5:M30)</f>
        <v>24722</v>
      </c>
      <c r="N31" s="76">
        <f>SUM(N5:N30)</f>
        <v>2970</v>
      </c>
      <c r="O31" s="84">
        <v>23211</v>
      </c>
      <c r="P31" s="75">
        <f>O31/J31*100</f>
        <v>73.33417585542321</v>
      </c>
      <c r="Q31" s="85">
        <f>SUM(Q5:Q30)</f>
        <v>698950.004</v>
      </c>
      <c r="R31" s="82">
        <f>SUM(R5:R30)</f>
        <v>627547.794</v>
      </c>
      <c r="S31" s="78">
        <f>SUM(S5:S30)</f>
        <v>389</v>
      </c>
      <c r="T31" s="82">
        <v>396.9189999999999</v>
      </c>
      <c r="U31" s="77">
        <f>SUM(U5:U30)</f>
        <v>0</v>
      </c>
      <c r="V31" s="77">
        <f>SUM(V5:V30)</f>
        <v>0</v>
      </c>
      <c r="W31" s="75">
        <f>SUM(W5:W30)</f>
        <v>513</v>
      </c>
      <c r="X31" s="79">
        <v>1688</v>
      </c>
      <c r="Y31" s="75">
        <v>304</v>
      </c>
      <c r="Z31" s="75">
        <v>467</v>
      </c>
      <c r="AA31" s="75">
        <v>917</v>
      </c>
      <c r="AB31" s="75">
        <v>917</v>
      </c>
      <c r="AC31" s="77">
        <f>SUM(AC5:AC30)</f>
        <v>0</v>
      </c>
      <c r="AD31" s="80">
        <f>SUM(AD5:AD30)</f>
        <v>1884120.8719999997</v>
      </c>
      <c r="AE31" s="83">
        <f>AVERAGE(AE5:AE29)</f>
        <v>10300.488750000002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25" ht="15.75">
      <c r="A34" s="13"/>
      <c r="B34" s="13"/>
      <c r="C34" s="13"/>
      <c r="D34" s="13"/>
      <c r="E34" s="13"/>
      <c r="F34" s="13"/>
      <c r="G34" s="13"/>
      <c r="H34" s="1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>
      <c r="A35" s="13"/>
      <c r="B35" s="13"/>
      <c r="C35" s="13"/>
      <c r="D35" s="13"/>
      <c r="E35" s="13"/>
      <c r="F35" s="13"/>
      <c r="G35" s="13"/>
      <c r="H35" s="1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>
      <c r="A36" s="13"/>
      <c r="B36" s="13"/>
      <c r="C36" s="13"/>
      <c r="D36" s="13"/>
      <c r="E36" s="13"/>
      <c r="F36" s="13"/>
      <c r="G36" s="13"/>
      <c r="H36" s="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>
      <c r="A37" s="13"/>
      <c r="B37" s="13"/>
      <c r="C37" s="13"/>
      <c r="D37" s="13"/>
      <c r="E37" s="13"/>
      <c r="F37" s="13"/>
      <c r="G37" s="13"/>
      <c r="H37" s="1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>
      <c r="A38" s="13"/>
      <c r="B38" s="13"/>
      <c r="C38" s="13"/>
      <c r="D38" s="13"/>
      <c r="E38" s="13"/>
      <c r="F38" s="13"/>
      <c r="G38" s="13"/>
      <c r="H38" s="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>
      <c r="A39" s="13"/>
      <c r="B39" s="13"/>
      <c r="C39" s="13"/>
      <c r="D39" s="13"/>
      <c r="E39" s="13"/>
      <c r="F39" s="13"/>
      <c r="G39" s="13"/>
      <c r="H39" s="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>
      <c r="A40" s="13"/>
      <c r="B40" s="13"/>
      <c r="C40" s="13"/>
      <c r="D40" s="13"/>
      <c r="E40" s="13"/>
      <c r="F40" s="13"/>
      <c r="G40" s="13"/>
      <c r="H40" s="1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>
      <c r="A41" s="13"/>
      <c r="B41" s="13"/>
      <c r="C41" s="13"/>
      <c r="D41" s="13"/>
      <c r="E41" s="13"/>
      <c r="F41" s="13"/>
      <c r="G41" s="13"/>
      <c r="H41" s="1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>
      <c r="A42" s="13"/>
      <c r="B42" s="13"/>
      <c r="C42" s="13"/>
      <c r="D42" s="13"/>
      <c r="E42" s="13"/>
      <c r="F42" s="13"/>
      <c r="G42" s="13"/>
      <c r="H42" s="1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>
      <c r="A43" s="13"/>
      <c r="B43" s="13"/>
      <c r="C43" s="13"/>
      <c r="D43" s="13"/>
      <c r="E43" s="13"/>
      <c r="F43" s="13"/>
      <c r="G43" s="13"/>
      <c r="H43" s="1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>
      <c r="A44" s="13"/>
      <c r="B44" s="13"/>
      <c r="C44" s="13"/>
      <c r="D44" s="13"/>
      <c r="E44" s="13"/>
      <c r="F44" s="13"/>
      <c r="G44" s="13"/>
      <c r="H44" s="1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>
      <c r="A45" s="13"/>
      <c r="B45" s="13"/>
      <c r="C45" s="13"/>
      <c r="D45" s="13"/>
      <c r="E45" s="13"/>
      <c r="F45" s="13"/>
      <c r="G45" s="13"/>
      <c r="H45" s="1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>
      <c r="A46" s="13"/>
      <c r="B46" s="13"/>
      <c r="C46" s="13"/>
      <c r="D46" s="13"/>
      <c r="E46" s="13"/>
      <c r="F46" s="13"/>
      <c r="G46" s="13"/>
      <c r="H46" s="1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>
      <c r="A47" s="13"/>
      <c r="B47" s="13"/>
      <c r="C47" s="13"/>
      <c r="D47" s="13"/>
      <c r="E47" s="13"/>
      <c r="F47" s="13"/>
      <c r="G47" s="13"/>
      <c r="H47" s="1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>
      <c r="A48" s="13"/>
      <c r="B48" s="13"/>
      <c r="C48" s="13"/>
      <c r="D48" s="13"/>
      <c r="E48" s="13"/>
      <c r="F48" s="13"/>
      <c r="G48" s="13"/>
      <c r="H48" s="1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>
      <c r="A49" s="13"/>
      <c r="B49" s="13"/>
      <c r="C49" s="13"/>
      <c r="D49" s="13"/>
      <c r="E49" s="13"/>
      <c r="F49" s="13"/>
      <c r="G49" s="13"/>
      <c r="H49" s="1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>
      <c r="A50" s="13"/>
      <c r="B50" s="13"/>
      <c r="C50" s="13"/>
      <c r="D50" s="13"/>
      <c r="E50" s="13"/>
      <c r="F50" s="13"/>
      <c r="G50" s="13"/>
      <c r="H50" s="1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>
      <c r="A51" s="13"/>
      <c r="B51" s="13"/>
      <c r="C51" s="13"/>
      <c r="D51" s="13"/>
      <c r="E51" s="13"/>
      <c r="F51" s="13"/>
      <c r="G51" s="13"/>
      <c r="H51" s="1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>
      <c r="A52" s="13"/>
      <c r="B52" s="13"/>
      <c r="C52" s="13"/>
      <c r="D52" s="13"/>
      <c r="E52" s="13"/>
      <c r="F52" s="13"/>
      <c r="G52" s="13"/>
      <c r="H52" s="1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>
      <c r="A53" s="13"/>
      <c r="B53" s="13"/>
      <c r="C53" s="13"/>
      <c r="D53" s="13"/>
      <c r="E53" s="13"/>
      <c r="F53" s="13"/>
      <c r="G53" s="13"/>
      <c r="H53" s="1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>
      <c r="A54" s="13"/>
      <c r="B54" s="13"/>
      <c r="C54" s="13"/>
      <c r="D54" s="13"/>
      <c r="E54" s="13"/>
      <c r="F54" s="13"/>
      <c r="G54" s="13"/>
      <c r="H54" s="1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>
      <c r="A55" s="13"/>
      <c r="B55" s="13"/>
      <c r="C55" s="13"/>
      <c r="D55" s="13"/>
      <c r="E55" s="13"/>
      <c r="F55" s="13"/>
      <c r="G55" s="13"/>
      <c r="H55" s="1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>
      <c r="A56" s="13"/>
      <c r="B56" s="13"/>
      <c r="C56" s="13"/>
      <c r="D56" s="13"/>
      <c r="E56" s="13"/>
      <c r="F56" s="13"/>
      <c r="G56" s="13"/>
      <c r="H56" s="1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>
      <c r="A57" s="13"/>
      <c r="B57" s="13"/>
      <c r="C57" s="13"/>
      <c r="D57" s="13"/>
      <c r="E57" s="13"/>
      <c r="F57" s="13"/>
      <c r="G57" s="13"/>
      <c r="H57" s="1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>
      <c r="A58" s="13"/>
      <c r="B58" s="13"/>
      <c r="C58" s="13"/>
      <c r="D58" s="13"/>
      <c r="E58" s="13"/>
      <c r="F58" s="13"/>
      <c r="G58" s="13"/>
      <c r="H58" s="1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>
      <c r="A59" s="13"/>
      <c r="B59" s="13"/>
      <c r="C59" s="13"/>
      <c r="D59" s="13"/>
      <c r="E59" s="13"/>
      <c r="F59" s="13"/>
      <c r="G59" s="13"/>
      <c r="H59" s="1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>
      <c r="A60" s="13"/>
      <c r="B60" s="13"/>
      <c r="C60" s="13"/>
      <c r="D60" s="13"/>
      <c r="E60" s="13"/>
      <c r="F60" s="13"/>
      <c r="G60" s="13"/>
      <c r="H60" s="1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>
      <c r="A61" s="13"/>
      <c r="B61" s="13"/>
      <c r="C61" s="13"/>
      <c r="D61" s="13"/>
      <c r="E61" s="13"/>
      <c r="F61" s="13"/>
      <c r="G61" s="13"/>
      <c r="H61" s="1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>
      <c r="A62" s="13"/>
      <c r="B62" s="13"/>
      <c r="C62" s="13"/>
      <c r="D62" s="13"/>
      <c r="E62" s="13"/>
      <c r="F62" s="13"/>
      <c r="G62" s="13"/>
      <c r="H62" s="1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32:48" ht="15.75"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32:48" ht="15.75"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32:48" ht="15.75"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32:48" ht="15.75"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32:48" ht="15.75"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32:48" ht="15.75"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32:48" ht="15.75"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32:48" ht="15.75"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32:48" ht="15.75"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32:48" ht="15.75"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32:48" ht="15.75"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32:48" ht="15.75"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32:48" ht="15.75"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</sheetData>
  <sheetProtection/>
  <mergeCells count="12">
    <mergeCell ref="A1:AE1"/>
    <mergeCell ref="X2:AB2"/>
    <mergeCell ref="R2:R3"/>
    <mergeCell ref="T2:V3"/>
    <mergeCell ref="A2:A3"/>
    <mergeCell ref="S2:S3"/>
    <mergeCell ref="Q2:Q3"/>
    <mergeCell ref="A32:AE33"/>
    <mergeCell ref="J2:P2"/>
    <mergeCell ref="W2:W3"/>
    <mergeCell ref="AD2:AD3"/>
    <mergeCell ref="AE2:AE3"/>
  </mergeCells>
  <printOptions/>
  <pageMargins left="0.5118110236220472" right="0.31496062992125984" top="0.0928125" bottom="0.3543307086614173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Божко Ольга Анатоліївна</cp:lastModifiedBy>
  <cp:lastPrinted>2023-03-07T14:43:18Z</cp:lastPrinted>
  <dcterms:created xsi:type="dcterms:W3CDTF">1996-10-08T23:32:33Z</dcterms:created>
  <dcterms:modified xsi:type="dcterms:W3CDTF">2024-05-27T08:30:24Z</dcterms:modified>
  <cp:category/>
  <cp:version/>
  <cp:contentType/>
  <cp:contentStatus/>
</cp:coreProperties>
</file>